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<sst xmlns="http://schemas.openxmlformats.org/spreadsheetml/2006/main" count="191" uniqueCount="179">
  <si>
    <t>Q1</t>
  </si>
  <si>
    <t>Le Courant électrique est il dangereux pour le corps humain ?</t>
  </si>
  <si>
    <t>Q2</t>
  </si>
  <si>
    <t>Il y a-t-il une différence apparente entre un conducteur électrique hors tension et sous tension?</t>
  </si>
  <si>
    <t>Q3</t>
  </si>
  <si>
    <t>Le temps de passage du courant électrique dans le corps humain a-til de l'importance ?</t>
  </si>
  <si>
    <t>Q4</t>
  </si>
  <si>
    <t>La valeur de l'intensité du courant électrique dans le corps humain a-t-il de l'importance ?</t>
  </si>
  <si>
    <t>Q5</t>
  </si>
  <si>
    <t>En courant alternatif, quelles sont les limites du domaine de tension TBT ?</t>
  </si>
  <si>
    <t>Q6</t>
  </si>
  <si>
    <t>En courant alternatif, quelles sont les limites du domaine de tension BT ?</t>
  </si>
  <si>
    <t>Q7</t>
  </si>
  <si>
    <t>En courant alternatif, quelles sont les limites du domaine de tension HTA ?</t>
  </si>
  <si>
    <t>Q8</t>
  </si>
  <si>
    <t>En courant alternatif, quelles sont les limites du domaine de tension HTB ?</t>
  </si>
  <si>
    <t>Q9</t>
  </si>
  <si>
    <t>En courant continu lisse quelles sont les limites de tension TBT ?</t>
  </si>
  <si>
    <t>Q10</t>
  </si>
  <si>
    <t>Q11</t>
  </si>
  <si>
    <t>Quels sont les risques présentés par une intervention sur un circuit TBT ?</t>
  </si>
  <si>
    <t>Q12</t>
  </si>
  <si>
    <t>Quels sont les risques présentées par une intervention sur un circuit BT ?</t>
  </si>
  <si>
    <t>Q13</t>
  </si>
  <si>
    <t>Toucher un conducteur dénudé sous tension est considéré comme un contact direct ?</t>
  </si>
  <si>
    <t>Q14</t>
  </si>
  <si>
    <t>S'électriser en touchant le châssis métallique est considéré comme un contact direct ?</t>
  </si>
  <si>
    <t>Q15</t>
  </si>
  <si>
    <t>Un court-circuit peut impliquer la projection de particules en fusion à plus de 1000 km/h</t>
  </si>
  <si>
    <t>Q16</t>
  </si>
  <si>
    <t>La présence d'eau est un facteur aggravant lors de l'électrisation d'une personne.</t>
  </si>
  <si>
    <t>Q17</t>
  </si>
  <si>
    <t>La résistance de l'homme augmente si la surface de contatc augmente.</t>
  </si>
  <si>
    <t>Q18</t>
  </si>
  <si>
    <t>La résistance de l'homme diminue si la peau est humide.</t>
  </si>
  <si>
    <t>Q19</t>
  </si>
  <si>
    <t>La Tension limite conventionnelle de contact est de 50 V en alternatif.</t>
  </si>
  <si>
    <t>Q20</t>
  </si>
  <si>
    <t>Lors d'une opération sur une batterie de 250 Ah, 12 V les risques encourus sont.</t>
  </si>
  <si>
    <t>Q21</t>
  </si>
  <si>
    <t>Une accoutumance aux risques peut-être source d'accident.</t>
  </si>
  <si>
    <t>Q22</t>
  </si>
  <si>
    <t>Le seul fait de porter des chaussures m'assure une protection contre le contact fortuit avec une pièce nue sous tension en BT.</t>
  </si>
  <si>
    <t>Q23</t>
  </si>
  <si>
    <t>Le seuil de non-lacher en BT à 50Hz est :</t>
  </si>
  <si>
    <t>Q24</t>
  </si>
  <si>
    <t xml:space="preserve">La THT </t>
  </si>
  <si>
    <t>Q27</t>
  </si>
  <si>
    <t>La HTA commence à 1500 V en alternatif</t>
  </si>
  <si>
    <t>Q25</t>
  </si>
  <si>
    <t>Q26</t>
  </si>
  <si>
    <t>Electrocution signifie</t>
  </si>
  <si>
    <t>Electrisation signifie</t>
  </si>
  <si>
    <t>Q28</t>
  </si>
  <si>
    <t>Un contact direct peut être la conséquence (plusieurs réponses possibles)</t>
  </si>
  <si>
    <t>Q29</t>
  </si>
  <si>
    <t>Un contact indirect peut être la conséquence</t>
  </si>
  <si>
    <t>Q30</t>
  </si>
  <si>
    <t>Dans quelle zone la fibrillation ventriculaire peut-elle apparaître ?</t>
  </si>
  <si>
    <t>Test complet :</t>
  </si>
  <si>
    <t>Q31</t>
  </si>
  <si>
    <t>un DDR (dispositif à courant différentiel résiduel) de sensibilité 30 mA protège dans tous les cas les personnes contre les contacts directs.</t>
  </si>
  <si>
    <t>Q32</t>
  </si>
  <si>
    <t>Quelle est la sensibilité d'un DDR (dispositif differentiel à courant résiduel) placé à l'origine d'un circuit prise de courant 16-20A ?</t>
  </si>
  <si>
    <t>Q33</t>
  </si>
  <si>
    <t>Q34</t>
  </si>
  <si>
    <t>Quelle est la fonction d'un disjoncteur ?</t>
  </si>
  <si>
    <t>Q35</t>
  </si>
  <si>
    <t>Quelle est la fonction d'un interrupteur ?</t>
  </si>
  <si>
    <t>Q36</t>
  </si>
  <si>
    <t>Quelle est la fonction d'un sectionneur ?</t>
  </si>
  <si>
    <t>Q37</t>
  </si>
  <si>
    <t>Quel est la signification de ce symbole électrique ?</t>
  </si>
  <si>
    <t>Q38</t>
  </si>
  <si>
    <t>Q39</t>
  </si>
  <si>
    <t>Q40</t>
  </si>
  <si>
    <t>En BT, pour les corps solides, le degré de protection IP est représenté par :</t>
  </si>
  <si>
    <t>Q41</t>
  </si>
  <si>
    <t>Un boitiers dont le degré de protection est IP 20 signifie qu'il est :</t>
  </si>
  <si>
    <t>Q42</t>
  </si>
  <si>
    <t>Un sectionneur permet d'isoler un circuit de sa source et peut être condamné.</t>
  </si>
  <si>
    <t>Q43</t>
  </si>
  <si>
    <t>Pour le graphique suivant associez le n° des zones 0, 1 et 4 et leur nom :</t>
  </si>
  <si>
    <t>Q44</t>
  </si>
  <si>
    <t>Q45</t>
  </si>
  <si>
    <t>La distance de garde en BT est de 30 cm.</t>
  </si>
  <si>
    <t>La distance minimale d'approche (DMA) est de 30 cm.</t>
  </si>
  <si>
    <t>Q46</t>
  </si>
  <si>
    <t>La DMA est la somme de la distance de garde et la distance de tension.</t>
  </si>
  <si>
    <t>Q47</t>
  </si>
  <si>
    <t>En BT la distance de tension est égale à 0,1 m.</t>
  </si>
  <si>
    <t>Q48</t>
  </si>
  <si>
    <t>En BT, à partir de quelle distance d'une pièce nues sous tension entre-t-on dans la zone de voisinage renforcée ?</t>
  </si>
  <si>
    <t>Q49</t>
  </si>
  <si>
    <t>Dans quels cas l'accès à un local ou emplacement est considéré comme reservé aux électriciens (local ou emplacement à risque spécifique électrique), plusieurs réponses possible.</t>
  </si>
  <si>
    <t>Q50</t>
  </si>
  <si>
    <t>Quelles sont les actions à réaliser dans la zone d'investigation ?</t>
  </si>
  <si>
    <t>Q51</t>
  </si>
  <si>
    <t>En BT et en champs libre, à quelle distance d'une pièce nue et sous tension se situe la distance limite d'investigation ?</t>
  </si>
  <si>
    <t>Q52</t>
  </si>
  <si>
    <t>En BT et champ libre donner les distances limites de la zone de voisinage simple par rapport aux pièces nues sous tension :</t>
  </si>
  <si>
    <t>Q53</t>
  </si>
  <si>
    <t>Q54</t>
  </si>
  <si>
    <t>En BT à l'intérieur d'un local ou emplacement d'accès réservé aux élèctriciens, à quelle distance d'une pièce nue sous tension se situe la limite maximale de la zone de voisinage simple ?</t>
  </si>
  <si>
    <t>En BT à l'intérieur d'un local ou emplacement d'accès réservé aux élèctriciens, à quelle distance d'une pièce nue sous tension se situe la distance limite d'investigation ?</t>
  </si>
  <si>
    <t xml:space="preserve">Q55 </t>
  </si>
  <si>
    <t>En BT devant une armoire élèctrique ouverte à quelle distance d'une pièce nue et sous tension se situe la limite d'investigation ?</t>
  </si>
  <si>
    <t>Q56</t>
  </si>
  <si>
    <t>Q57</t>
  </si>
  <si>
    <t>En BT et pour une canalisation isolée, donner la distance limite d'approche prudente par rapport à cette canalisation.</t>
  </si>
  <si>
    <t>En BT à l'intérieur d'un local ou emplacement d'accès réservé aux électriciens donner les distance limites de la zone de voisinage simple par rapport aux pièces nues sous tension :</t>
  </si>
  <si>
    <t>Q58</t>
  </si>
  <si>
    <t>Quelles sont les actions à réaliser dans la zone d'approche prudente ?</t>
  </si>
  <si>
    <t>Q59</t>
  </si>
  <si>
    <t>En BT et pour une canalisation isolée encastée dans une cloison, donner la distance limite d'approche prudente par rapport à cette canalisation.</t>
  </si>
  <si>
    <t>Q60</t>
  </si>
  <si>
    <t>En BT, donner la distance limite d'approche prudente par rapport à un circuit de terre.</t>
  </si>
  <si>
    <t>Les dangers</t>
  </si>
  <si>
    <t>Zones d'environnement</t>
  </si>
  <si>
    <t>Appareillages</t>
  </si>
  <si>
    <t>corrrect</t>
  </si>
  <si>
    <t>%</t>
  </si>
  <si>
    <t>Correct</t>
  </si>
  <si>
    <t>correct</t>
  </si>
  <si>
    <t xml:space="preserve"> </t>
  </si>
  <si>
    <t>Les limites B1V</t>
  </si>
  <si>
    <t>Q61</t>
  </si>
  <si>
    <t>Quelle est la personne chargée d'assurer la direction des travaux d'ordre électrique ?</t>
  </si>
  <si>
    <t>Q62</t>
  </si>
  <si>
    <t>Q63</t>
  </si>
  <si>
    <t>Q64</t>
  </si>
  <si>
    <t>Q65</t>
  </si>
  <si>
    <t>Q66</t>
  </si>
  <si>
    <t>Q67</t>
  </si>
  <si>
    <t>Q68</t>
  </si>
  <si>
    <t>Q69</t>
  </si>
  <si>
    <t>Q70</t>
  </si>
  <si>
    <t>Q71</t>
  </si>
  <si>
    <t>Q72</t>
  </si>
  <si>
    <t>Q73</t>
  </si>
  <si>
    <t>Q74</t>
  </si>
  <si>
    <t>Quelles sont les opérations considérées comme opération d'ordre élèctrique</t>
  </si>
  <si>
    <t>Quels sont les symboles désignant un exécutant électricien ?</t>
  </si>
  <si>
    <t>Qui délivre l'habilitation d'un excutant non électricien ?</t>
  </si>
  <si>
    <t>Que signifie la lettre B de l'habilitation B1 ?</t>
  </si>
  <si>
    <t>Que signifie le chiffre 1 de l'habilitation B1 ?</t>
  </si>
  <si>
    <t>En basse tension pour executer des opérations d'ordre électrique l'habilitation suffisante est :</t>
  </si>
  <si>
    <t xml:space="preserve">En tant executant habilité B1 vous devez : </t>
  </si>
  <si>
    <t>Habilité B1V ou B1 pouvez vous réaliser des opérations d'une intervention ?</t>
  </si>
  <si>
    <t>Habilité B1V et sous la conduite d'un chargé de travaux pouvez-vous réaliser une opération en zone 4 ?</t>
  </si>
  <si>
    <t>Habilité B1V et sous la conduite d'un chargé de travaux pouvez-vous réaliser :</t>
  </si>
  <si>
    <t>Habilité B1V en basse tension dans quelle zone devez-vous utiliser les EPI ?</t>
  </si>
  <si>
    <t>Habilité B1V en basse tension pouvez vous réaliser des opérations sous tension ?</t>
  </si>
  <si>
    <t>Q75</t>
  </si>
  <si>
    <t>Le titulaire d'une habilitation B1 ou B1V peut-ils accéder à des locaux réservés aux électriciens s'il a été désigné par son employeur pour cela ?</t>
  </si>
  <si>
    <t>Q76</t>
  </si>
  <si>
    <t>Habilité B1V pouvez-vous être désigné comme surveillant de sécurité pour un travail réalisé en BT ?</t>
  </si>
  <si>
    <t>Q77</t>
  </si>
  <si>
    <t>Si dans un local réservé aux électriciens toutes les parties actives sont consignées faut-il utiliser les EPI ?</t>
  </si>
  <si>
    <t>Q78</t>
  </si>
  <si>
    <t>Un surveillant de sécurité électrique :</t>
  </si>
  <si>
    <t>Que signifie la lettre V de l'habilitation B1V ?</t>
  </si>
  <si>
    <t>Q79</t>
  </si>
  <si>
    <t>Q80</t>
  </si>
  <si>
    <t>Le fonctionnement du dispositif de détection d'absence de tension doit-il être vérifié :</t>
  </si>
  <si>
    <t>Total</t>
  </si>
  <si>
    <t>Quelle est la fonction d'un DDR de sensibilité 300 mA associé à un interrupteur ou à un disjoncteur.</t>
  </si>
  <si>
    <t>Limite validation</t>
  </si>
  <si>
    <t>Heure :</t>
  </si>
  <si>
    <t>Date :</t>
  </si>
  <si>
    <t>Classe :</t>
  </si>
  <si>
    <t>Prénom :</t>
  </si>
  <si>
    <t>Un dispositif à courant différentiel résiduel  (DDR) à haute sensibilité de 30 mA protège :</t>
  </si>
  <si>
    <t>Test réalisé par Régnier David</t>
  </si>
  <si>
    <t xml:space="preserve">Professeur ETE </t>
  </si>
  <si>
    <t>Entraînement :</t>
  </si>
  <si>
    <t>Lycée Funay Hélène Boucher, Le Mans.</t>
  </si>
  <si>
    <t>Académie de Nantes.</t>
  </si>
  <si>
    <t>Nom 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</si>
</sst>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-* #,##0.0\ _€_-;\-* #,##0.0\ _€_-;_-* &quot;-&quot;??\ _€_-;_-@_-"/>
    <numFmt numFmtId="171" formatCode="_-* #,##0\ _€_-;\-* #,##0\ _€_-;_-* &quot;-&quot;??\ _€_-;_-@_-"/>
    <numFmt numFmtId="172" formatCode="[$-40C]dddd\ d\ mmmm\ yyyy"/>
    <numFmt numFmtId="173" formatCode="[$-40C]d\-mmm\-yy;@"/>
    <numFmt numFmtId="174" formatCode="[$-F400]h:mm:ss\ AM/PM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Calibri"/>
      <family val="2"/>
    </font>
    <font>
      <sz val="18"/>
      <color indexed="10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8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1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9" fontId="1" fillId="0" borderId="0" xfId="50" applyFont="1" applyAlignment="1">
      <alignment/>
    </xf>
    <xf numFmtId="9" fontId="1" fillId="34" borderId="10" xfId="5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9" fontId="1" fillId="34" borderId="12" xfId="50" applyFont="1" applyFill="1" applyBorder="1" applyAlignment="1">
      <alignment horizontal="right"/>
    </xf>
    <xf numFmtId="9" fontId="1" fillId="34" borderId="13" xfId="50" applyFont="1" applyFill="1" applyBorder="1" applyAlignment="1">
      <alignment horizontal="right"/>
    </xf>
    <xf numFmtId="0" fontId="0" fillId="34" borderId="14" xfId="0" applyFill="1" applyBorder="1" applyAlignment="1">
      <alignment/>
    </xf>
    <xf numFmtId="171" fontId="1" fillId="34" borderId="15" xfId="45" applyNumberFormat="1" applyFont="1" applyFill="1" applyBorder="1" applyAlignment="1">
      <alignment/>
    </xf>
    <xf numFmtId="0" fontId="0" fillId="33" borderId="12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33" borderId="14" xfId="0" applyFill="1" applyBorder="1" applyAlignment="1">
      <alignment/>
    </xf>
    <xf numFmtId="171" fontId="1" fillId="33" borderId="15" xfId="45" applyNumberFormat="1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0" fillId="35" borderId="12" xfId="0" applyFill="1" applyBorder="1" applyAlignment="1">
      <alignment horizontal="right"/>
    </xf>
    <xf numFmtId="9" fontId="1" fillId="35" borderId="13" xfId="50" applyFont="1" applyFill="1" applyBorder="1" applyAlignment="1">
      <alignment horizontal="right"/>
    </xf>
    <xf numFmtId="0" fontId="0" fillId="35" borderId="14" xfId="0" applyFill="1" applyBorder="1" applyAlignment="1">
      <alignment/>
    </xf>
    <xf numFmtId="0" fontId="0" fillId="36" borderId="0" xfId="0" applyFill="1" applyAlignment="1">
      <alignment/>
    </xf>
    <xf numFmtId="1" fontId="1" fillId="35" borderId="15" xfId="50" applyNumberFormat="1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36" borderId="16" xfId="0" applyFont="1" applyFill="1" applyBorder="1" applyAlignment="1">
      <alignment/>
    </xf>
    <xf numFmtId="0" fontId="0" fillId="36" borderId="12" xfId="0" applyFill="1" applyBorder="1" applyAlignment="1">
      <alignment horizontal="right"/>
    </xf>
    <xf numFmtId="9" fontId="1" fillId="36" borderId="13" xfId="50" applyFont="1" applyFill="1" applyBorder="1" applyAlignment="1">
      <alignment horizontal="right"/>
    </xf>
    <xf numFmtId="0" fontId="0" fillId="36" borderId="14" xfId="0" applyFill="1" applyBorder="1" applyAlignment="1">
      <alignment/>
    </xf>
    <xf numFmtId="1" fontId="1" fillId="36" borderId="15" xfId="50" applyNumberFormat="1" applyFont="1" applyFill="1" applyBorder="1" applyAlignment="1">
      <alignment/>
    </xf>
    <xf numFmtId="0" fontId="5" fillId="37" borderId="0" xfId="0" applyFont="1" applyFill="1" applyAlignment="1">
      <alignment horizontal="right"/>
    </xf>
    <xf numFmtId="0" fontId="4" fillId="37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5" fillId="37" borderId="15" xfId="50" applyNumberFormat="1" applyFont="1" applyFill="1" applyBorder="1" applyAlignment="1">
      <alignment/>
    </xf>
    <xf numFmtId="0" fontId="5" fillId="37" borderId="0" xfId="0" applyFont="1" applyFill="1" applyAlignment="1">
      <alignment/>
    </xf>
    <xf numFmtId="0" fontId="3" fillId="35" borderId="17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8" fillId="36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73" fontId="6" fillId="0" borderId="19" xfId="0" applyNumberFormat="1" applyFont="1" applyBorder="1" applyAlignment="1">
      <alignment/>
    </xf>
    <xf numFmtId="9" fontId="0" fillId="0" borderId="0" xfId="0" applyNumberFormat="1" applyAlignment="1">
      <alignment/>
    </xf>
    <xf numFmtId="174" fontId="6" fillId="0" borderId="19" xfId="0" applyNumberFormat="1" applyFont="1" applyBorder="1" applyAlignment="1">
      <alignment/>
    </xf>
    <xf numFmtId="9" fontId="0" fillId="33" borderId="0" xfId="0" applyNumberFormat="1" applyFill="1" applyAlignment="1">
      <alignment/>
    </xf>
    <xf numFmtId="9" fontId="6" fillId="0" borderId="19" xfId="0" applyNumberFormat="1" applyFont="1" applyBorder="1" applyAlignment="1">
      <alignment/>
    </xf>
    <xf numFmtId="9" fontId="6" fillId="0" borderId="18" xfId="0" applyNumberFormat="1" applyFont="1" applyBorder="1" applyAlignment="1">
      <alignment/>
    </xf>
    <xf numFmtId="0" fontId="2" fillId="0" borderId="0" xfId="0" applyFont="1" applyFill="1" applyAlignment="1">
      <alignment/>
    </xf>
    <xf numFmtId="9" fontId="0" fillId="34" borderId="0" xfId="0" applyNumberFormat="1" applyFill="1" applyAlignment="1">
      <alignment/>
    </xf>
    <xf numFmtId="0" fontId="2" fillId="38" borderId="0" xfId="0" applyFont="1" applyFill="1" applyAlignment="1">
      <alignment/>
    </xf>
    <xf numFmtId="0" fontId="10" fillId="0" borderId="0" xfId="0" applyFont="1" applyAlignment="1">
      <alignment/>
    </xf>
    <xf numFmtId="0" fontId="2" fillId="39" borderId="0" xfId="0" applyFont="1" applyFill="1" applyAlignment="1">
      <alignment/>
    </xf>
    <xf numFmtId="0" fontId="42" fillId="0" borderId="0" xfId="0" applyFont="1" applyAlignment="1">
      <alignment/>
    </xf>
    <xf numFmtId="0" fontId="10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161925</xdr:colOff>
      <xdr:row>4</xdr:row>
      <xdr:rowOff>47625</xdr:rowOff>
    </xdr:from>
    <xdr:to>
      <xdr:col>17</xdr:col>
      <xdr:colOff>19050</xdr:colOff>
      <xdr:row>7</xdr:row>
      <xdr:rowOff>142875</xdr:rowOff>
    </xdr:to>
    <xdr:pic>
      <xdr:nvPicPr>
        <xdr:cNvPr id="1" name="il_fi" descr="http://ec-basses-vallees-49.ac-nantes.fr/images_et_doc_pour_index/logo_academie_nant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885825"/>
          <a:ext cx="952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B101"/>
  <sheetViews>
    <sheetView tabSelected="1" zoomScalePageLayoutView="0" workbookViewId="0" topLeftCell="A1">
      <selection activeCell="Q12" sqref="Q12"/>
    </sheetView>
  </sheetViews>
  <sheetFormatPr defaultColWidth="11.421875" defaultRowHeight="15"/>
  <cols>
    <col min="1" max="1" width="20.8515625" style="0" customWidth="1"/>
    <col min="2" max="2" width="24.57421875" style="0" customWidth="1"/>
    <col min="4" max="4" width="84.28125" style="0" customWidth="1"/>
    <col min="5" max="10" width="11.57421875" style="0" hidden="1" customWidth="1"/>
    <col min="11" max="11" width="11.57421875" style="1" hidden="1" customWidth="1"/>
    <col min="12" max="14" width="11.57421875" style="0" hidden="1" customWidth="1"/>
    <col min="15" max="15" width="11.57421875" style="1" hidden="1" customWidth="1"/>
    <col min="16" max="16" width="11.421875" style="2" customWidth="1"/>
    <col min="17" max="17" width="16.421875" style="0" customWidth="1"/>
    <col min="26" max="26" width="58.28125" style="0" hidden="1" customWidth="1"/>
    <col min="27" max="27" width="11.421875" style="0" hidden="1" customWidth="1"/>
    <col min="28" max="28" width="0" style="0" hidden="1" customWidth="1"/>
  </cols>
  <sheetData>
    <row r="1" spans="1:28" ht="16.5" thickBot="1">
      <c r="A1" s="48" t="s">
        <v>178</v>
      </c>
      <c r="B1" s="47"/>
      <c r="C1" s="3" t="s">
        <v>0</v>
      </c>
      <c r="D1" s="3" t="str">
        <f>Z1</f>
        <v>Le Courant électrique est il dangereux pour le corps humain ?</v>
      </c>
      <c r="E1" s="1">
        <v>1</v>
      </c>
      <c r="F1" s="1">
        <v>1</v>
      </c>
      <c r="G1">
        <v>1</v>
      </c>
      <c r="H1">
        <v>1</v>
      </c>
      <c r="I1">
        <v>1</v>
      </c>
      <c r="J1">
        <v>1</v>
      </c>
      <c r="K1" s="1">
        <v>1</v>
      </c>
      <c r="L1">
        <v>1</v>
      </c>
      <c r="M1">
        <v>1</v>
      </c>
      <c r="N1">
        <v>1</v>
      </c>
      <c r="O1">
        <f>SUM(E1:N1)</f>
        <v>10</v>
      </c>
      <c r="P1" s="53">
        <f>AB1</f>
        <v>0</v>
      </c>
      <c r="Q1" s="55" t="s">
        <v>173</v>
      </c>
      <c r="R1" s="55"/>
      <c r="Z1" s="3" t="s">
        <v>1</v>
      </c>
      <c r="AA1" s="49">
        <f>IF(O1=10,0,IF(E1="faux",0,IF(F1="faux",0,IF(G1="faux",0,IF(H1="faux",0,IF(I1="faux",0,IF(J1="faux",0,IF(K1="faux",0,1))))))))</f>
        <v>0</v>
      </c>
      <c r="AB1">
        <f aca="true" t="shared" si="0" ref="AB1:AB64">IF(L1="faux",0,(IF(M1="faux",0,(IF(AA1=0,0,1)))))</f>
        <v>0</v>
      </c>
    </row>
    <row r="2" spans="1:28" ht="16.5" thickBot="1">
      <c r="A2" s="41" t="s">
        <v>171</v>
      </c>
      <c r="B2" s="42"/>
      <c r="C2" s="3" t="s">
        <v>2</v>
      </c>
      <c r="D2" s="3" t="str">
        <f aca="true" t="shared" si="1" ref="D2:D65">Z2</f>
        <v>Il y a-t-il une différence apparente entre un conducteur électrique hors tension et sous tension?</v>
      </c>
      <c r="E2" s="1">
        <v>1</v>
      </c>
      <c r="F2" s="1">
        <v>1</v>
      </c>
      <c r="G2">
        <v>1</v>
      </c>
      <c r="H2">
        <v>1</v>
      </c>
      <c r="I2">
        <v>1</v>
      </c>
      <c r="J2">
        <v>1</v>
      </c>
      <c r="K2" s="1">
        <v>1</v>
      </c>
      <c r="L2">
        <v>1</v>
      </c>
      <c r="M2">
        <v>1</v>
      </c>
      <c r="N2">
        <v>1</v>
      </c>
      <c r="O2">
        <f aca="true" t="shared" si="2" ref="O2:O65">SUM(E2:N2)</f>
        <v>10</v>
      </c>
      <c r="P2" s="53">
        <f aca="true" t="shared" si="3" ref="P2:P65">AB2</f>
        <v>0</v>
      </c>
      <c r="Q2" s="52" t="s">
        <v>174</v>
      </c>
      <c r="R2" s="52"/>
      <c r="Z2" s="3" t="s">
        <v>3</v>
      </c>
      <c r="AA2" s="49">
        <f aca="true" t="shared" si="4" ref="AA2:AA65">IF(O2=10,0,IF(E2="faux",0,IF(F2="faux",0,IF(G2="faux",0,IF(H2="faux",0,IF(I2="faux",0,IF(J2="faux",0,IF(K2="faux",0,1))))))))</f>
        <v>0</v>
      </c>
      <c r="AB2">
        <f t="shared" si="0"/>
        <v>0</v>
      </c>
    </row>
    <row r="3" spans="1:28" ht="16.5" thickBot="1">
      <c r="A3" s="41" t="s">
        <v>170</v>
      </c>
      <c r="B3" s="42"/>
      <c r="C3" s="3" t="s">
        <v>4</v>
      </c>
      <c r="D3" s="3" t="str">
        <f t="shared" si="1"/>
        <v>Le temps de passage du courant électrique dans le corps humain a-til de l'importance ?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 s="1">
        <v>1</v>
      </c>
      <c r="L3">
        <v>1</v>
      </c>
      <c r="M3">
        <v>1</v>
      </c>
      <c r="N3">
        <v>1</v>
      </c>
      <c r="O3">
        <f t="shared" si="2"/>
        <v>10</v>
      </c>
      <c r="P3" s="53">
        <f t="shared" si="3"/>
        <v>0</v>
      </c>
      <c r="Q3" s="52" t="s">
        <v>176</v>
      </c>
      <c r="R3" s="52"/>
      <c r="Z3" s="3" t="s">
        <v>5</v>
      </c>
      <c r="AA3" s="49">
        <f t="shared" si="4"/>
        <v>0</v>
      </c>
      <c r="AB3">
        <f t="shared" si="0"/>
        <v>0</v>
      </c>
    </row>
    <row r="4" spans="1:28" ht="16.5" thickBot="1">
      <c r="A4" s="41" t="s">
        <v>169</v>
      </c>
      <c r="B4" s="43"/>
      <c r="C4" s="3" t="s">
        <v>6</v>
      </c>
      <c r="D4" s="3" t="str">
        <f t="shared" si="1"/>
        <v>La valeur de l'intensité du courant électrique dans le corps humain a-t-il de l'importance ?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 s="1">
        <v>1</v>
      </c>
      <c r="L4">
        <v>1</v>
      </c>
      <c r="M4">
        <v>1</v>
      </c>
      <c r="N4">
        <v>1</v>
      </c>
      <c r="O4">
        <f t="shared" si="2"/>
        <v>10</v>
      </c>
      <c r="P4" s="53">
        <f t="shared" si="3"/>
        <v>0</v>
      </c>
      <c r="Q4" s="52" t="s">
        <v>177</v>
      </c>
      <c r="R4" s="52"/>
      <c r="Z4" s="3" t="s">
        <v>7</v>
      </c>
      <c r="AA4" s="49">
        <f t="shared" si="4"/>
        <v>0</v>
      </c>
      <c r="AB4">
        <f t="shared" si="0"/>
        <v>0</v>
      </c>
    </row>
    <row r="5" spans="1:28" ht="16.5" thickBot="1">
      <c r="A5" s="41" t="s">
        <v>168</v>
      </c>
      <c r="B5" s="45"/>
      <c r="C5" s="3" t="s">
        <v>8</v>
      </c>
      <c r="D5" s="3" t="str">
        <f t="shared" si="1"/>
        <v>En courant alternatif, quelles sont les limites du domaine de tension TBT ?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 s="1">
        <v>1</v>
      </c>
      <c r="L5">
        <v>1</v>
      </c>
      <c r="M5">
        <v>1</v>
      </c>
      <c r="N5">
        <v>1</v>
      </c>
      <c r="O5">
        <f t="shared" si="2"/>
        <v>10</v>
      </c>
      <c r="P5" s="53">
        <f t="shared" si="3"/>
        <v>0</v>
      </c>
      <c r="Z5" s="3" t="s">
        <v>9</v>
      </c>
      <c r="AA5" s="49">
        <f t="shared" si="4"/>
        <v>0</v>
      </c>
      <c r="AB5">
        <f t="shared" si="0"/>
        <v>0</v>
      </c>
    </row>
    <row r="6" spans="3:28" ht="15">
      <c r="C6" s="3" t="s">
        <v>10</v>
      </c>
      <c r="D6" s="3" t="str">
        <f t="shared" si="1"/>
        <v>En courant alternatif, quelles sont les limites du domaine de tension BT ?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 s="1">
        <v>1</v>
      </c>
      <c r="L6">
        <v>1</v>
      </c>
      <c r="M6">
        <v>1</v>
      </c>
      <c r="N6">
        <v>1</v>
      </c>
      <c r="O6">
        <f t="shared" si="2"/>
        <v>10</v>
      </c>
      <c r="P6" s="53">
        <f t="shared" si="3"/>
        <v>0</v>
      </c>
      <c r="Z6" s="3" t="s">
        <v>11</v>
      </c>
      <c r="AA6" s="49">
        <f t="shared" si="4"/>
        <v>0</v>
      </c>
      <c r="AB6">
        <f t="shared" si="0"/>
        <v>0</v>
      </c>
    </row>
    <row r="7" spans="1:28" ht="15.75">
      <c r="A7" s="34"/>
      <c r="B7" s="34"/>
      <c r="C7" s="3" t="s">
        <v>12</v>
      </c>
      <c r="D7" s="3" t="str">
        <f t="shared" si="1"/>
        <v>En courant alternatif, quelles sont les limites du domaine de tension HTA ?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 s="1">
        <v>1</v>
      </c>
      <c r="L7">
        <v>1</v>
      </c>
      <c r="M7">
        <v>1</v>
      </c>
      <c r="N7">
        <v>1</v>
      </c>
      <c r="O7">
        <f t="shared" si="2"/>
        <v>10</v>
      </c>
      <c r="P7" s="53">
        <f t="shared" si="3"/>
        <v>0</v>
      </c>
      <c r="Z7" s="3" t="s">
        <v>13</v>
      </c>
      <c r="AA7" s="49">
        <f t="shared" si="4"/>
        <v>0</v>
      </c>
      <c r="AB7">
        <f t="shared" si="0"/>
        <v>0</v>
      </c>
    </row>
    <row r="8" spans="3:28" ht="15">
      <c r="C8" s="3" t="s">
        <v>14</v>
      </c>
      <c r="D8" s="3" t="str">
        <f t="shared" si="1"/>
        <v>En courant alternatif, quelles sont les limites du domaine de tension HTB ?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 s="1">
        <v>1</v>
      </c>
      <c r="L8">
        <v>1</v>
      </c>
      <c r="M8">
        <v>1</v>
      </c>
      <c r="N8">
        <v>1</v>
      </c>
      <c r="O8">
        <f t="shared" si="2"/>
        <v>10</v>
      </c>
      <c r="P8" s="53">
        <f t="shared" si="3"/>
        <v>0</v>
      </c>
      <c r="Z8" s="3" t="s">
        <v>15</v>
      </c>
      <c r="AA8" s="49">
        <f t="shared" si="4"/>
        <v>0</v>
      </c>
      <c r="AB8">
        <f t="shared" si="0"/>
        <v>0</v>
      </c>
    </row>
    <row r="9" spans="1:28" ht="15">
      <c r="A9" s="44"/>
      <c r="C9" s="3" t="s">
        <v>16</v>
      </c>
      <c r="D9" s="3" t="str">
        <f t="shared" si="1"/>
        <v>En courant continu lisse quelles sont les limites de tension TBT ?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 s="1">
        <v>1</v>
      </c>
      <c r="L9">
        <v>1</v>
      </c>
      <c r="M9">
        <v>1</v>
      </c>
      <c r="N9">
        <v>1</v>
      </c>
      <c r="O9">
        <f t="shared" si="2"/>
        <v>10</v>
      </c>
      <c r="P9" s="53">
        <f t="shared" si="3"/>
        <v>0</v>
      </c>
      <c r="Z9" s="3" t="s">
        <v>17</v>
      </c>
      <c r="AA9" s="49">
        <f t="shared" si="4"/>
        <v>0</v>
      </c>
      <c r="AB9">
        <f t="shared" si="0"/>
        <v>0</v>
      </c>
    </row>
    <row r="10" spans="3:28" ht="15">
      <c r="C10" s="3" t="s">
        <v>18</v>
      </c>
      <c r="D10" s="3" t="str">
        <f t="shared" si="1"/>
        <v>Un dispositif à courant différentiel résiduel  (DDR) à haute sensibilité de 30 mA protège :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 s="1">
        <v>1</v>
      </c>
      <c r="L10">
        <v>1</v>
      </c>
      <c r="M10">
        <v>1</v>
      </c>
      <c r="N10">
        <v>1</v>
      </c>
      <c r="O10">
        <f t="shared" si="2"/>
        <v>10</v>
      </c>
      <c r="P10" s="53">
        <f t="shared" si="3"/>
        <v>0</v>
      </c>
      <c r="Z10" s="3" t="s">
        <v>172</v>
      </c>
      <c r="AA10" s="49">
        <f t="shared" si="4"/>
        <v>0</v>
      </c>
      <c r="AB10">
        <f t="shared" si="0"/>
        <v>0</v>
      </c>
    </row>
    <row r="11" spans="3:28" ht="15">
      <c r="C11" s="3" t="s">
        <v>19</v>
      </c>
      <c r="D11" s="3" t="str">
        <f t="shared" si="1"/>
        <v>Quels sont les risques présentés par une intervention sur un circuit TBT ?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 s="1">
        <v>1</v>
      </c>
      <c r="L11">
        <v>1</v>
      </c>
      <c r="M11">
        <v>1</v>
      </c>
      <c r="N11">
        <v>1</v>
      </c>
      <c r="O11">
        <f t="shared" si="2"/>
        <v>10</v>
      </c>
      <c r="P11" s="53">
        <f t="shared" si="3"/>
        <v>0</v>
      </c>
      <c r="Z11" s="3" t="s">
        <v>20</v>
      </c>
      <c r="AA11" s="49">
        <f t="shared" si="4"/>
        <v>0</v>
      </c>
      <c r="AB11">
        <f t="shared" si="0"/>
        <v>0</v>
      </c>
    </row>
    <row r="12" spans="3:28" ht="15">
      <c r="C12" s="3" t="s">
        <v>21</v>
      </c>
      <c r="D12" s="3" t="str">
        <f t="shared" si="1"/>
        <v>Quels sont les risques présentées par une intervention sur un circuit BT ?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 s="1">
        <v>1</v>
      </c>
      <c r="L12">
        <v>1</v>
      </c>
      <c r="M12">
        <v>1</v>
      </c>
      <c r="N12">
        <v>1</v>
      </c>
      <c r="O12">
        <f t="shared" si="2"/>
        <v>10</v>
      </c>
      <c r="P12" s="53">
        <f t="shared" si="3"/>
        <v>0</v>
      </c>
      <c r="Z12" s="46" t="s">
        <v>22</v>
      </c>
      <c r="AA12" s="49">
        <f t="shared" si="4"/>
        <v>0</v>
      </c>
      <c r="AB12">
        <f t="shared" si="0"/>
        <v>0</v>
      </c>
    </row>
    <row r="13" spans="1:28" ht="15.75">
      <c r="A13" s="54" t="s">
        <v>59</v>
      </c>
      <c r="C13" s="3" t="s">
        <v>23</v>
      </c>
      <c r="D13" s="3" t="str">
        <f t="shared" si="1"/>
        <v>Toucher un conducteur dénudé sous tension est considéré comme un contact direct ?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 s="1">
        <v>1</v>
      </c>
      <c r="L13">
        <v>1</v>
      </c>
      <c r="M13">
        <v>1</v>
      </c>
      <c r="N13">
        <v>1</v>
      </c>
      <c r="O13">
        <f t="shared" si="2"/>
        <v>10</v>
      </c>
      <c r="P13" s="53">
        <f t="shared" si="3"/>
        <v>0</v>
      </c>
      <c r="Z13" s="3" t="s">
        <v>24</v>
      </c>
      <c r="AA13" s="49">
        <f t="shared" si="4"/>
        <v>0</v>
      </c>
      <c r="AB13">
        <f t="shared" si="0"/>
        <v>0</v>
      </c>
    </row>
    <row r="14" spans="3:28" ht="15">
      <c r="C14" s="3" t="s">
        <v>25</v>
      </c>
      <c r="D14" s="3" t="str">
        <f t="shared" si="1"/>
        <v>S'électriser en touchant le châssis métallique est considéré comme un contact direct ?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 s="1">
        <v>1</v>
      </c>
      <c r="L14">
        <v>1</v>
      </c>
      <c r="M14">
        <v>1</v>
      </c>
      <c r="N14">
        <v>1</v>
      </c>
      <c r="O14">
        <f t="shared" si="2"/>
        <v>10</v>
      </c>
      <c r="P14" s="53">
        <f t="shared" si="3"/>
        <v>0</v>
      </c>
      <c r="Z14" s="3" t="s">
        <v>26</v>
      </c>
      <c r="AA14" s="49">
        <f t="shared" si="4"/>
        <v>0</v>
      </c>
      <c r="AB14">
        <f t="shared" si="0"/>
        <v>0</v>
      </c>
    </row>
    <row r="15" spans="2:28" ht="15">
      <c r="B15" s="44"/>
      <c r="C15" s="3" t="s">
        <v>27</v>
      </c>
      <c r="D15" s="3" t="str">
        <f t="shared" si="1"/>
        <v>Un court-circuit peut impliquer la projection de particules en fusion à plus de 1000 km/h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 s="1">
        <v>1</v>
      </c>
      <c r="L15">
        <v>1</v>
      </c>
      <c r="M15">
        <v>1</v>
      </c>
      <c r="N15">
        <v>1</v>
      </c>
      <c r="O15">
        <f t="shared" si="2"/>
        <v>10</v>
      </c>
      <c r="P15" s="53">
        <f t="shared" si="3"/>
        <v>0</v>
      </c>
      <c r="Z15" s="3" t="s">
        <v>28</v>
      </c>
      <c r="AA15" s="49">
        <f t="shared" si="4"/>
        <v>0</v>
      </c>
      <c r="AB15">
        <f t="shared" si="0"/>
        <v>0</v>
      </c>
    </row>
    <row r="16" spans="1:28" ht="15">
      <c r="A16" t="s">
        <v>167</v>
      </c>
      <c r="B16" s="44">
        <v>0.7</v>
      </c>
      <c r="C16" s="3" t="s">
        <v>29</v>
      </c>
      <c r="D16" s="46" t="str">
        <f t="shared" si="1"/>
        <v>La présence d'eau est un facteur aggravant lors de l'électrisation d'une personne.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 s="1">
        <v>1</v>
      </c>
      <c r="L16">
        <v>1</v>
      </c>
      <c r="M16">
        <v>1</v>
      </c>
      <c r="N16">
        <v>1</v>
      </c>
      <c r="O16">
        <f t="shared" si="2"/>
        <v>10</v>
      </c>
      <c r="P16" s="53">
        <f t="shared" si="3"/>
        <v>0</v>
      </c>
      <c r="Z16" s="3" t="s">
        <v>30</v>
      </c>
      <c r="AA16" s="49">
        <f t="shared" si="4"/>
        <v>0</v>
      </c>
      <c r="AB16">
        <f t="shared" si="0"/>
        <v>0</v>
      </c>
    </row>
    <row r="17" spans="3:28" ht="15">
      <c r="C17" s="3" t="s">
        <v>31</v>
      </c>
      <c r="D17" s="46" t="str">
        <f t="shared" si="1"/>
        <v>La résistance de l'homme augmente si la surface de contatc augmente.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 s="1">
        <v>1</v>
      </c>
      <c r="L17">
        <v>1</v>
      </c>
      <c r="M17">
        <v>1</v>
      </c>
      <c r="N17">
        <v>1</v>
      </c>
      <c r="O17">
        <f t="shared" si="2"/>
        <v>10</v>
      </c>
      <c r="P17" s="53">
        <f t="shared" si="3"/>
        <v>0</v>
      </c>
      <c r="Z17" s="3" t="s">
        <v>32</v>
      </c>
      <c r="AA17" s="49">
        <f t="shared" si="4"/>
        <v>0</v>
      </c>
      <c r="AB17">
        <f t="shared" si="0"/>
        <v>0</v>
      </c>
    </row>
    <row r="18" spans="1:28" ht="15.75">
      <c r="A18" s="35" t="s">
        <v>175</v>
      </c>
      <c r="C18" s="3" t="s">
        <v>33</v>
      </c>
      <c r="D18" s="46" t="str">
        <f t="shared" si="1"/>
        <v>La résistance de l'homme diminue si la peau est humide.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 s="1">
        <v>1</v>
      </c>
      <c r="L18">
        <v>1</v>
      </c>
      <c r="M18">
        <v>1</v>
      </c>
      <c r="N18">
        <v>1</v>
      </c>
      <c r="O18">
        <f t="shared" si="2"/>
        <v>10</v>
      </c>
      <c r="P18" s="53">
        <f t="shared" si="3"/>
        <v>0</v>
      </c>
      <c r="Z18" s="3" t="s">
        <v>34</v>
      </c>
      <c r="AA18" s="49">
        <f t="shared" si="4"/>
        <v>0</v>
      </c>
      <c r="AB18">
        <f t="shared" si="0"/>
        <v>0</v>
      </c>
    </row>
    <row r="19" spans="3:28" ht="15.75" thickBot="1">
      <c r="C19" s="3" t="s">
        <v>35</v>
      </c>
      <c r="D19" s="3" t="str">
        <f t="shared" si="1"/>
        <v>La Tension limite conventionnelle de contact est de 50 V en alternatif.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 s="1">
        <v>1</v>
      </c>
      <c r="L19">
        <v>1</v>
      </c>
      <c r="M19">
        <v>1</v>
      </c>
      <c r="N19">
        <v>1</v>
      </c>
      <c r="O19">
        <f t="shared" si="2"/>
        <v>10</v>
      </c>
      <c r="P19" s="53">
        <f t="shared" si="3"/>
        <v>0</v>
      </c>
      <c r="Z19" s="3" t="s">
        <v>36</v>
      </c>
      <c r="AA19" s="49">
        <f t="shared" si="4"/>
        <v>0</v>
      </c>
      <c r="AB19">
        <f t="shared" si="0"/>
        <v>0</v>
      </c>
    </row>
    <row r="20" spans="2:28" ht="15.75">
      <c r="B20" s="9" t="s">
        <v>117</v>
      </c>
      <c r="C20" s="3" t="s">
        <v>37</v>
      </c>
      <c r="D20" s="3" t="str">
        <f t="shared" si="1"/>
        <v>Lors d'une opération sur une batterie de 250 Ah, 12 V les risques encourus sont.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 s="1">
        <v>1</v>
      </c>
      <c r="L20">
        <v>1</v>
      </c>
      <c r="M20">
        <v>1</v>
      </c>
      <c r="N20">
        <v>1</v>
      </c>
      <c r="O20">
        <f t="shared" si="2"/>
        <v>10</v>
      </c>
      <c r="P20" s="53">
        <f t="shared" si="3"/>
        <v>0</v>
      </c>
      <c r="Z20" s="3" t="s">
        <v>38</v>
      </c>
      <c r="AA20" s="49">
        <f t="shared" si="4"/>
        <v>0</v>
      </c>
      <c r="AB20">
        <f t="shared" si="0"/>
        <v>0</v>
      </c>
    </row>
    <row r="21" spans="3:28" ht="15">
      <c r="C21" s="3" t="s">
        <v>39</v>
      </c>
      <c r="D21" s="46" t="str">
        <f t="shared" si="1"/>
        <v>Une accoutumance aux risques peut-être source d'accident.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 s="1">
        <v>1</v>
      </c>
      <c r="L21">
        <v>1</v>
      </c>
      <c r="M21">
        <v>1</v>
      </c>
      <c r="N21">
        <v>1</v>
      </c>
      <c r="O21">
        <f t="shared" si="2"/>
        <v>10</v>
      </c>
      <c r="P21" s="53">
        <f t="shared" si="3"/>
        <v>0</v>
      </c>
      <c r="Z21" s="3" t="s">
        <v>40</v>
      </c>
      <c r="AA21" s="49">
        <f t="shared" si="4"/>
        <v>0</v>
      </c>
      <c r="AB21">
        <f t="shared" si="0"/>
        <v>0</v>
      </c>
    </row>
    <row r="22" spans="3:28" ht="15">
      <c r="C22" s="3" t="s">
        <v>41</v>
      </c>
      <c r="D22" s="3" t="str">
        <f t="shared" si="1"/>
        <v>Le seul fait de porter des chaussures m'assure une protection contre le contact fortuit avec une pièce nue sous tension en BT.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 s="1">
        <v>1</v>
      </c>
      <c r="L22">
        <v>1</v>
      </c>
      <c r="M22">
        <v>1</v>
      </c>
      <c r="N22">
        <v>1</v>
      </c>
      <c r="O22">
        <f t="shared" si="2"/>
        <v>10</v>
      </c>
      <c r="P22" s="53">
        <f t="shared" si="3"/>
        <v>0</v>
      </c>
      <c r="Z22" s="46" t="s">
        <v>42</v>
      </c>
      <c r="AA22" s="49">
        <f t="shared" si="4"/>
        <v>0</v>
      </c>
      <c r="AB22">
        <f t="shared" si="0"/>
        <v>0</v>
      </c>
    </row>
    <row r="23" spans="3:28" ht="15">
      <c r="C23" s="3" t="s">
        <v>43</v>
      </c>
      <c r="D23" s="46" t="str">
        <f t="shared" si="1"/>
        <v>Le seuil de non-lacher en BT à 50Hz est :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 s="1">
        <v>1</v>
      </c>
      <c r="L23">
        <v>1</v>
      </c>
      <c r="M23">
        <v>1</v>
      </c>
      <c r="N23">
        <v>1</v>
      </c>
      <c r="O23">
        <f t="shared" si="2"/>
        <v>10</v>
      </c>
      <c r="P23" s="53">
        <f t="shared" si="3"/>
        <v>0</v>
      </c>
      <c r="Z23" s="46" t="s">
        <v>44</v>
      </c>
      <c r="AA23" s="49">
        <f t="shared" si="4"/>
        <v>0</v>
      </c>
      <c r="AB23">
        <f t="shared" si="0"/>
        <v>0</v>
      </c>
    </row>
    <row r="24" spans="3:28" ht="15">
      <c r="C24" s="3" t="s">
        <v>45</v>
      </c>
      <c r="D24" s="3" t="str">
        <f t="shared" si="1"/>
        <v>La THT 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 s="1">
        <v>1</v>
      </c>
      <c r="L24">
        <v>1</v>
      </c>
      <c r="M24">
        <v>1</v>
      </c>
      <c r="N24">
        <v>1</v>
      </c>
      <c r="O24">
        <f t="shared" si="2"/>
        <v>10</v>
      </c>
      <c r="P24" s="53">
        <f t="shared" si="3"/>
        <v>0</v>
      </c>
      <c r="Z24" s="3" t="s">
        <v>46</v>
      </c>
      <c r="AA24" s="49">
        <f t="shared" si="4"/>
        <v>0</v>
      </c>
      <c r="AB24">
        <f t="shared" si="0"/>
        <v>0</v>
      </c>
    </row>
    <row r="25" spans="3:28" ht="15">
      <c r="C25" s="3" t="s">
        <v>49</v>
      </c>
      <c r="D25" s="3" t="str">
        <f t="shared" si="1"/>
        <v>La HTA commence à 1500 V en alternatif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 s="1">
        <v>1</v>
      </c>
      <c r="L25">
        <v>1</v>
      </c>
      <c r="M25">
        <v>1</v>
      </c>
      <c r="N25">
        <v>1</v>
      </c>
      <c r="O25">
        <f t="shared" si="2"/>
        <v>10</v>
      </c>
      <c r="P25" s="53">
        <f t="shared" si="3"/>
        <v>0</v>
      </c>
      <c r="Z25" s="3" t="s">
        <v>48</v>
      </c>
      <c r="AA25" s="49">
        <f t="shared" si="4"/>
        <v>0</v>
      </c>
      <c r="AB25">
        <f t="shared" si="0"/>
        <v>0</v>
      </c>
    </row>
    <row r="26" spans="3:28" ht="15">
      <c r="C26" s="3" t="s">
        <v>50</v>
      </c>
      <c r="D26" s="3" t="str">
        <f t="shared" si="1"/>
        <v>Electrocution signifie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 s="1">
        <v>1</v>
      </c>
      <c r="L26">
        <v>1</v>
      </c>
      <c r="M26">
        <v>1</v>
      </c>
      <c r="N26">
        <v>1</v>
      </c>
      <c r="O26">
        <f t="shared" si="2"/>
        <v>10</v>
      </c>
      <c r="P26" s="53">
        <f t="shared" si="3"/>
        <v>0</v>
      </c>
      <c r="Z26" s="3" t="s">
        <v>51</v>
      </c>
      <c r="AA26" s="49">
        <f t="shared" si="4"/>
        <v>0</v>
      </c>
      <c r="AB26">
        <f t="shared" si="0"/>
        <v>0</v>
      </c>
    </row>
    <row r="27" spans="3:28" ht="15.75" thickBot="1">
      <c r="C27" s="3" t="s">
        <v>47</v>
      </c>
      <c r="D27" s="3" t="str">
        <f t="shared" si="1"/>
        <v>Electrisation signifie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 s="1">
        <v>1</v>
      </c>
      <c r="L27">
        <v>1</v>
      </c>
      <c r="M27">
        <v>1</v>
      </c>
      <c r="N27">
        <v>1</v>
      </c>
      <c r="O27">
        <f t="shared" si="2"/>
        <v>10</v>
      </c>
      <c r="P27" s="53">
        <f t="shared" si="3"/>
        <v>0</v>
      </c>
      <c r="Z27" s="3" t="s">
        <v>52</v>
      </c>
      <c r="AA27" s="49">
        <f t="shared" si="4"/>
        <v>0</v>
      </c>
      <c r="AB27">
        <f t="shared" si="0"/>
        <v>0</v>
      </c>
    </row>
    <row r="28" spans="3:28" ht="15.75">
      <c r="C28" s="3" t="s">
        <v>53</v>
      </c>
      <c r="D28" s="3" t="str">
        <f t="shared" si="1"/>
        <v>Un contact direct peut être la conséquence (plusieurs réponses possibles)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 s="1">
        <v>1</v>
      </c>
      <c r="L28">
        <v>1</v>
      </c>
      <c r="M28">
        <v>1</v>
      </c>
      <c r="N28">
        <v>1</v>
      </c>
      <c r="O28">
        <f t="shared" si="2"/>
        <v>10</v>
      </c>
      <c r="P28" s="53">
        <f t="shared" si="3"/>
        <v>0</v>
      </c>
      <c r="Q28" s="9" t="s">
        <v>117</v>
      </c>
      <c r="R28" s="8"/>
      <c r="Z28" s="3" t="s">
        <v>54</v>
      </c>
      <c r="AA28" s="49">
        <f t="shared" si="4"/>
        <v>0</v>
      </c>
      <c r="AB28">
        <f t="shared" si="0"/>
        <v>0</v>
      </c>
    </row>
    <row r="29" spans="3:28" ht="15">
      <c r="C29" s="3" t="s">
        <v>55</v>
      </c>
      <c r="D29" s="3" t="str">
        <f t="shared" si="1"/>
        <v>Un contact indirect peut être la conséquence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 s="1">
        <v>1</v>
      </c>
      <c r="L29">
        <v>1</v>
      </c>
      <c r="M29">
        <v>1</v>
      </c>
      <c r="N29">
        <v>1</v>
      </c>
      <c r="O29">
        <f t="shared" si="2"/>
        <v>10</v>
      </c>
      <c r="P29" s="53">
        <f t="shared" si="3"/>
        <v>0</v>
      </c>
      <c r="Q29" s="15" t="s">
        <v>120</v>
      </c>
      <c r="R29" s="16" t="s">
        <v>121</v>
      </c>
      <c r="Z29" s="3" t="s">
        <v>56</v>
      </c>
      <c r="AA29" s="49">
        <f t="shared" si="4"/>
        <v>0</v>
      </c>
      <c r="AB29">
        <f t="shared" si="0"/>
        <v>0</v>
      </c>
    </row>
    <row r="30" spans="3:28" ht="15.75" thickBot="1">
      <c r="C30" s="3" t="s">
        <v>57</v>
      </c>
      <c r="D30" s="3" t="str">
        <f t="shared" si="1"/>
        <v>Dans quelle zone la fibrillation ventriculaire peut-elle apparaître ?</v>
      </c>
      <c r="E30">
        <v>1</v>
      </c>
      <c r="F30">
        <v>1</v>
      </c>
      <c r="G30">
        <v>1</v>
      </c>
      <c r="H30">
        <v>1</v>
      </c>
      <c r="I30">
        <v>1</v>
      </c>
      <c r="J30">
        <v>1</v>
      </c>
      <c r="K30" s="1">
        <v>1</v>
      </c>
      <c r="L30">
        <v>1</v>
      </c>
      <c r="M30">
        <v>1</v>
      </c>
      <c r="N30">
        <v>1</v>
      </c>
      <c r="O30">
        <f t="shared" si="2"/>
        <v>10</v>
      </c>
      <c r="P30" s="53">
        <f t="shared" si="3"/>
        <v>0</v>
      </c>
      <c r="Q30" s="17">
        <f>SUM(P1:P30)</f>
        <v>0</v>
      </c>
      <c r="R30" s="18">
        <f>ROUND(Q30/30*100,0)</f>
        <v>0</v>
      </c>
      <c r="Z30" s="3" t="s">
        <v>58</v>
      </c>
      <c r="AA30" s="49">
        <f t="shared" si="4"/>
        <v>0</v>
      </c>
      <c r="AB30">
        <f t="shared" si="0"/>
        <v>0</v>
      </c>
    </row>
    <row r="31" spans="2:28" ht="16.5" thickBot="1">
      <c r="B31" s="39" t="s">
        <v>119</v>
      </c>
      <c r="C31" s="4" t="s">
        <v>60</v>
      </c>
      <c r="D31" s="50" t="str">
        <f t="shared" si="1"/>
        <v>un DDR (dispositif à courant différentiel résiduel) de sensibilité 30 mA protège dans tous les cas les personnes contre les contacts directs.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 s="1">
        <v>1</v>
      </c>
      <c r="L31">
        <v>1</v>
      </c>
      <c r="M31">
        <v>1</v>
      </c>
      <c r="N31">
        <v>1</v>
      </c>
      <c r="O31">
        <f t="shared" si="2"/>
        <v>10</v>
      </c>
      <c r="P31" s="51">
        <f t="shared" si="3"/>
        <v>0</v>
      </c>
      <c r="R31" s="6"/>
      <c r="Z31" s="4" t="s">
        <v>61</v>
      </c>
      <c r="AA31" s="49">
        <f t="shared" si="4"/>
        <v>0</v>
      </c>
      <c r="AB31">
        <f t="shared" si="0"/>
        <v>0</v>
      </c>
    </row>
    <row r="32" spans="3:28" ht="15">
      <c r="C32" s="4" t="s">
        <v>62</v>
      </c>
      <c r="D32" s="4" t="str">
        <f t="shared" si="1"/>
        <v>Quelle est la sensibilité d'un DDR (dispositif differentiel à courant résiduel) placé à l'origine d'un circuit prise de courant 16-20A ?</v>
      </c>
      <c r="E32">
        <v>1</v>
      </c>
      <c r="F32">
        <v>1</v>
      </c>
      <c r="G32">
        <v>1</v>
      </c>
      <c r="H32">
        <v>1</v>
      </c>
      <c r="I32">
        <v>1</v>
      </c>
      <c r="J32">
        <v>1</v>
      </c>
      <c r="K32" s="1">
        <v>1</v>
      </c>
      <c r="L32">
        <v>1</v>
      </c>
      <c r="M32">
        <v>1</v>
      </c>
      <c r="N32">
        <v>1</v>
      </c>
      <c r="O32">
        <f t="shared" si="2"/>
        <v>10</v>
      </c>
      <c r="P32" s="51">
        <f t="shared" si="3"/>
        <v>0</v>
      </c>
      <c r="Z32" s="4" t="s">
        <v>63</v>
      </c>
      <c r="AA32" s="49">
        <f t="shared" si="4"/>
        <v>0</v>
      </c>
      <c r="AB32">
        <f t="shared" si="0"/>
        <v>0</v>
      </c>
    </row>
    <row r="33" spans="3:28" ht="15">
      <c r="C33" s="4" t="s">
        <v>64</v>
      </c>
      <c r="D33" s="4" t="str">
        <f t="shared" si="1"/>
        <v>Quelle est la fonction d'un DDR de sensibilité 300 mA associé à un interrupteur ou à un disjoncteur.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 s="1">
        <v>1</v>
      </c>
      <c r="L33">
        <v>1</v>
      </c>
      <c r="M33">
        <v>1</v>
      </c>
      <c r="N33">
        <v>1</v>
      </c>
      <c r="O33">
        <f t="shared" si="2"/>
        <v>10</v>
      </c>
      <c r="P33" s="51">
        <f t="shared" si="3"/>
        <v>0</v>
      </c>
      <c r="Z33" s="4" t="s">
        <v>166</v>
      </c>
      <c r="AA33" s="49">
        <f t="shared" si="4"/>
        <v>0</v>
      </c>
      <c r="AB33">
        <f t="shared" si="0"/>
        <v>0</v>
      </c>
    </row>
    <row r="34" spans="3:28" ht="15">
      <c r="C34" s="4" t="s">
        <v>65</v>
      </c>
      <c r="D34" s="4" t="str">
        <f t="shared" si="1"/>
        <v>Quelle est la fonction d'un disjoncteur ?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 s="1">
        <v>1</v>
      </c>
      <c r="L34">
        <v>1</v>
      </c>
      <c r="M34">
        <v>1</v>
      </c>
      <c r="N34">
        <v>1</v>
      </c>
      <c r="O34">
        <f t="shared" si="2"/>
        <v>10</v>
      </c>
      <c r="P34" s="51">
        <f t="shared" si="3"/>
        <v>0</v>
      </c>
      <c r="Z34" s="4" t="s">
        <v>66</v>
      </c>
      <c r="AA34" s="49">
        <f t="shared" si="4"/>
        <v>0</v>
      </c>
      <c r="AB34">
        <f t="shared" si="0"/>
        <v>0</v>
      </c>
    </row>
    <row r="35" spans="3:28" ht="15">
      <c r="C35" s="4" t="s">
        <v>67</v>
      </c>
      <c r="D35" s="4" t="str">
        <f t="shared" si="1"/>
        <v>Quelle est la fonction d'un interrupteur ?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 s="1">
        <v>1</v>
      </c>
      <c r="L35">
        <v>1</v>
      </c>
      <c r="M35">
        <v>1</v>
      </c>
      <c r="N35">
        <v>1</v>
      </c>
      <c r="O35">
        <f t="shared" si="2"/>
        <v>10</v>
      </c>
      <c r="P35" s="51">
        <f t="shared" si="3"/>
        <v>0</v>
      </c>
      <c r="Z35" s="4" t="s">
        <v>68</v>
      </c>
      <c r="AA35" s="49">
        <f t="shared" si="4"/>
        <v>0</v>
      </c>
      <c r="AB35">
        <f t="shared" si="0"/>
        <v>0</v>
      </c>
    </row>
    <row r="36" spans="3:28" ht="15">
      <c r="C36" s="4" t="s">
        <v>69</v>
      </c>
      <c r="D36" s="4" t="str">
        <f t="shared" si="1"/>
        <v>Quelle est la fonction d'un sectionneur ?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 s="1">
        <v>1</v>
      </c>
      <c r="L36">
        <v>1</v>
      </c>
      <c r="M36">
        <v>1</v>
      </c>
      <c r="N36">
        <v>1</v>
      </c>
      <c r="O36">
        <f t="shared" si="2"/>
        <v>10</v>
      </c>
      <c r="P36" s="51">
        <f t="shared" si="3"/>
        <v>0</v>
      </c>
      <c r="Z36" s="4" t="s">
        <v>70</v>
      </c>
      <c r="AA36" s="49">
        <f t="shared" si="4"/>
        <v>0</v>
      </c>
      <c r="AB36">
        <f t="shared" si="0"/>
        <v>0</v>
      </c>
    </row>
    <row r="37" spans="3:28" ht="15">
      <c r="C37" s="4" t="s">
        <v>71</v>
      </c>
      <c r="D37" s="4" t="str">
        <f t="shared" si="1"/>
        <v>Quel est la signification de ce symbole électrique ?</v>
      </c>
      <c r="E37">
        <v>1</v>
      </c>
      <c r="F37">
        <v>1</v>
      </c>
      <c r="G37">
        <v>1</v>
      </c>
      <c r="H37">
        <v>1</v>
      </c>
      <c r="I37">
        <v>1</v>
      </c>
      <c r="J37">
        <v>1</v>
      </c>
      <c r="K37" s="1">
        <v>1</v>
      </c>
      <c r="L37">
        <v>1</v>
      </c>
      <c r="M37">
        <v>1</v>
      </c>
      <c r="N37">
        <v>1</v>
      </c>
      <c r="O37">
        <f t="shared" si="2"/>
        <v>10</v>
      </c>
      <c r="P37" s="51">
        <f t="shared" si="3"/>
        <v>0</v>
      </c>
      <c r="R37" s="44"/>
      <c r="Z37" s="4" t="s">
        <v>72</v>
      </c>
      <c r="AA37" s="49">
        <f t="shared" si="4"/>
        <v>0</v>
      </c>
      <c r="AB37">
        <f t="shared" si="0"/>
        <v>0</v>
      </c>
    </row>
    <row r="38" spans="3:28" ht="15">
      <c r="C38" s="4" t="s">
        <v>73</v>
      </c>
      <c r="D38" s="4" t="str">
        <f t="shared" si="1"/>
        <v>Quel est la signification de ce symbole électrique ?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 s="1">
        <v>1</v>
      </c>
      <c r="L38">
        <v>1</v>
      </c>
      <c r="M38">
        <v>1</v>
      </c>
      <c r="N38">
        <v>1</v>
      </c>
      <c r="O38">
        <f t="shared" si="2"/>
        <v>10</v>
      </c>
      <c r="P38" s="51">
        <f t="shared" si="3"/>
        <v>0</v>
      </c>
      <c r="Z38" s="4" t="s">
        <v>72</v>
      </c>
      <c r="AA38" s="49">
        <f t="shared" si="4"/>
        <v>0</v>
      </c>
      <c r="AB38">
        <f t="shared" si="0"/>
        <v>0</v>
      </c>
    </row>
    <row r="39" spans="3:28" ht="15.75" thickBot="1">
      <c r="C39" s="4" t="s">
        <v>74</v>
      </c>
      <c r="D39" s="4" t="str">
        <f t="shared" si="1"/>
        <v>Quel est la signification de ce symbole électrique ?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 s="1">
        <v>1</v>
      </c>
      <c r="L39">
        <v>1</v>
      </c>
      <c r="M39">
        <v>1</v>
      </c>
      <c r="N39">
        <v>1</v>
      </c>
      <c r="O39">
        <f t="shared" si="2"/>
        <v>10</v>
      </c>
      <c r="P39" s="51">
        <f t="shared" si="3"/>
        <v>0</v>
      </c>
      <c r="Z39" s="4" t="s">
        <v>72</v>
      </c>
      <c r="AA39" s="49">
        <f t="shared" si="4"/>
        <v>0</v>
      </c>
      <c r="AB39">
        <f t="shared" si="0"/>
        <v>0</v>
      </c>
    </row>
    <row r="40" spans="3:28" ht="15.75">
      <c r="C40" s="4" t="s">
        <v>75</v>
      </c>
      <c r="D40" s="4" t="str">
        <f t="shared" si="1"/>
        <v>En BT, pour les corps solides, le degré de protection IP est représenté par :</v>
      </c>
      <c r="E40">
        <v>1</v>
      </c>
      <c r="F40">
        <v>1</v>
      </c>
      <c r="G40">
        <v>1</v>
      </c>
      <c r="H40">
        <v>1</v>
      </c>
      <c r="I40">
        <v>1</v>
      </c>
      <c r="J40">
        <v>1</v>
      </c>
      <c r="K40" s="1">
        <v>1</v>
      </c>
      <c r="L40">
        <v>1</v>
      </c>
      <c r="M40">
        <v>1</v>
      </c>
      <c r="N40">
        <v>1</v>
      </c>
      <c r="O40">
        <f t="shared" si="2"/>
        <v>10</v>
      </c>
      <c r="P40" s="51">
        <f t="shared" si="3"/>
        <v>0</v>
      </c>
      <c r="Q40" s="10" t="s">
        <v>119</v>
      </c>
      <c r="R40" s="7"/>
      <c r="Z40" s="4" t="s">
        <v>76</v>
      </c>
      <c r="AA40" s="49">
        <f t="shared" si="4"/>
        <v>0</v>
      </c>
      <c r="AB40">
        <f t="shared" si="0"/>
        <v>0</v>
      </c>
    </row>
    <row r="41" spans="3:28" ht="15">
      <c r="C41" s="4" t="s">
        <v>77</v>
      </c>
      <c r="D41" s="4" t="str">
        <f t="shared" si="1"/>
        <v>Un boitiers dont le degré de protection est IP 20 signifie qu'il est :</v>
      </c>
      <c r="E41">
        <v>1</v>
      </c>
      <c r="F41">
        <v>1</v>
      </c>
      <c r="G41">
        <v>1</v>
      </c>
      <c r="H41">
        <v>1</v>
      </c>
      <c r="I41">
        <v>1</v>
      </c>
      <c r="J41">
        <v>1</v>
      </c>
      <c r="K41" s="1">
        <v>1</v>
      </c>
      <c r="L41">
        <v>1</v>
      </c>
      <c r="M41">
        <v>1</v>
      </c>
      <c r="N41">
        <v>1</v>
      </c>
      <c r="O41">
        <f t="shared" si="2"/>
        <v>10</v>
      </c>
      <c r="P41" s="51">
        <f t="shared" si="3"/>
        <v>0</v>
      </c>
      <c r="Q41" s="11" t="s">
        <v>123</v>
      </c>
      <c r="R41" s="12" t="s">
        <v>121</v>
      </c>
      <c r="Z41" s="4" t="s">
        <v>78</v>
      </c>
      <c r="AA41" s="49">
        <f t="shared" si="4"/>
        <v>0</v>
      </c>
      <c r="AB41">
        <f t="shared" si="0"/>
        <v>0</v>
      </c>
    </row>
    <row r="42" spans="3:28" ht="15.75" thickBot="1">
      <c r="C42" s="4" t="s">
        <v>79</v>
      </c>
      <c r="D42" s="4" t="str">
        <f t="shared" si="1"/>
        <v>Un sectionneur permet d'isoler un circuit de sa source et peut être condamné.</v>
      </c>
      <c r="E42">
        <v>1</v>
      </c>
      <c r="F42">
        <v>1</v>
      </c>
      <c r="G42">
        <v>1</v>
      </c>
      <c r="H42">
        <v>1</v>
      </c>
      <c r="I42">
        <v>1</v>
      </c>
      <c r="J42">
        <v>1</v>
      </c>
      <c r="K42" s="1">
        <v>1</v>
      </c>
      <c r="L42">
        <v>1</v>
      </c>
      <c r="M42">
        <v>1</v>
      </c>
      <c r="N42">
        <v>1</v>
      </c>
      <c r="O42">
        <f t="shared" si="2"/>
        <v>10</v>
      </c>
      <c r="P42" s="51">
        <f t="shared" si="3"/>
        <v>0</v>
      </c>
      <c r="Q42" s="13">
        <f>SUM(P31:P42)</f>
        <v>0</v>
      </c>
      <c r="R42" s="14">
        <f>ROUND(Q42/12*100,0)</f>
        <v>0</v>
      </c>
      <c r="Z42" s="4" t="s">
        <v>80</v>
      </c>
      <c r="AA42" s="49">
        <f t="shared" si="4"/>
        <v>0</v>
      </c>
      <c r="AB42">
        <f t="shared" si="0"/>
        <v>0</v>
      </c>
    </row>
    <row r="43" spans="2:28" ht="16.5" thickBot="1">
      <c r="B43" s="38" t="s">
        <v>118</v>
      </c>
      <c r="C43" s="5" t="s">
        <v>81</v>
      </c>
      <c r="D43" s="5" t="str">
        <f t="shared" si="1"/>
        <v>Pour le graphique suivant associez le n° des zones 0, 1 et 4 et leur nom :</v>
      </c>
      <c r="E43">
        <v>1</v>
      </c>
      <c r="F43">
        <v>1</v>
      </c>
      <c r="G43">
        <v>1</v>
      </c>
      <c r="H43">
        <v>1</v>
      </c>
      <c r="I43">
        <v>1</v>
      </c>
      <c r="J43">
        <v>1</v>
      </c>
      <c r="K43" s="1">
        <v>1</v>
      </c>
      <c r="L43">
        <v>1</v>
      </c>
      <c r="M43">
        <v>1</v>
      </c>
      <c r="N43">
        <v>1</v>
      </c>
      <c r="O43">
        <f t="shared" si="2"/>
        <v>10</v>
      </c>
      <c r="P43" s="51">
        <f t="shared" si="3"/>
        <v>0</v>
      </c>
      <c r="Z43" s="5" t="s">
        <v>82</v>
      </c>
      <c r="AA43" s="49">
        <f t="shared" si="4"/>
        <v>0</v>
      </c>
      <c r="AB43">
        <f t="shared" si="0"/>
        <v>0</v>
      </c>
    </row>
    <row r="44" spans="3:28" ht="15">
      <c r="C44" s="5" t="s">
        <v>83</v>
      </c>
      <c r="D44" s="5" t="str">
        <f t="shared" si="1"/>
        <v>La distance de garde en BT est de 30 cm.</v>
      </c>
      <c r="E44">
        <v>1</v>
      </c>
      <c r="F44">
        <v>1</v>
      </c>
      <c r="G44">
        <v>1</v>
      </c>
      <c r="H44">
        <v>1</v>
      </c>
      <c r="I44">
        <v>1</v>
      </c>
      <c r="J44">
        <v>1</v>
      </c>
      <c r="K44" s="1">
        <v>1</v>
      </c>
      <c r="L44">
        <v>1</v>
      </c>
      <c r="M44">
        <v>1</v>
      </c>
      <c r="N44">
        <v>1</v>
      </c>
      <c r="O44">
        <f t="shared" si="2"/>
        <v>10</v>
      </c>
      <c r="P44" s="51">
        <f t="shared" si="3"/>
        <v>0</v>
      </c>
      <c r="Z44" s="5" t="s">
        <v>85</v>
      </c>
      <c r="AA44" s="49">
        <f t="shared" si="4"/>
        <v>0</v>
      </c>
      <c r="AB44">
        <f t="shared" si="0"/>
        <v>0</v>
      </c>
    </row>
    <row r="45" spans="3:28" ht="15">
      <c r="C45" s="5" t="s">
        <v>84</v>
      </c>
      <c r="D45" s="5" t="str">
        <f t="shared" si="1"/>
        <v>La distance minimale d'approche (DMA) est de 30 cm.</v>
      </c>
      <c r="E45">
        <v>1</v>
      </c>
      <c r="F45">
        <v>1</v>
      </c>
      <c r="G45">
        <v>1</v>
      </c>
      <c r="H45">
        <v>1</v>
      </c>
      <c r="I45">
        <v>1</v>
      </c>
      <c r="J45">
        <v>1</v>
      </c>
      <c r="K45" s="1">
        <v>1</v>
      </c>
      <c r="L45">
        <v>1</v>
      </c>
      <c r="M45">
        <v>1</v>
      </c>
      <c r="N45">
        <v>1</v>
      </c>
      <c r="O45">
        <f t="shared" si="2"/>
        <v>10</v>
      </c>
      <c r="P45" s="51">
        <f t="shared" si="3"/>
        <v>0</v>
      </c>
      <c r="Z45" s="5" t="s">
        <v>86</v>
      </c>
      <c r="AA45" s="49">
        <f t="shared" si="4"/>
        <v>0</v>
      </c>
      <c r="AB45">
        <f t="shared" si="0"/>
        <v>0</v>
      </c>
    </row>
    <row r="46" spans="3:28" ht="15">
      <c r="C46" s="5" t="s">
        <v>87</v>
      </c>
      <c r="D46" s="5" t="str">
        <f t="shared" si="1"/>
        <v>La DMA est la somme de la distance de garde et la distance de tension.</v>
      </c>
      <c r="E46">
        <v>1</v>
      </c>
      <c r="F46">
        <v>1</v>
      </c>
      <c r="G46">
        <v>1</v>
      </c>
      <c r="H46">
        <v>1</v>
      </c>
      <c r="I46">
        <v>1</v>
      </c>
      <c r="J46">
        <v>1</v>
      </c>
      <c r="K46" s="1">
        <v>1</v>
      </c>
      <c r="L46">
        <v>1</v>
      </c>
      <c r="M46">
        <v>1</v>
      </c>
      <c r="N46">
        <v>1</v>
      </c>
      <c r="O46">
        <f t="shared" si="2"/>
        <v>10</v>
      </c>
      <c r="P46" s="51">
        <f t="shared" si="3"/>
        <v>0</v>
      </c>
      <c r="Z46" s="5" t="s">
        <v>88</v>
      </c>
      <c r="AA46" s="49">
        <f t="shared" si="4"/>
        <v>0</v>
      </c>
      <c r="AB46">
        <f t="shared" si="0"/>
        <v>0</v>
      </c>
    </row>
    <row r="47" spans="3:28" ht="15">
      <c r="C47" s="5" t="s">
        <v>89</v>
      </c>
      <c r="D47" s="5" t="str">
        <f t="shared" si="1"/>
        <v>En BT la distance de tension est égale à 0,1 m.</v>
      </c>
      <c r="E47">
        <v>1</v>
      </c>
      <c r="F47">
        <v>1</v>
      </c>
      <c r="G47">
        <v>1</v>
      </c>
      <c r="H47">
        <v>1</v>
      </c>
      <c r="I47">
        <v>1</v>
      </c>
      <c r="J47">
        <v>1</v>
      </c>
      <c r="K47" s="1">
        <v>1</v>
      </c>
      <c r="L47">
        <v>1</v>
      </c>
      <c r="M47">
        <v>1</v>
      </c>
      <c r="N47">
        <v>1</v>
      </c>
      <c r="O47">
        <f t="shared" si="2"/>
        <v>10</v>
      </c>
      <c r="P47" s="51">
        <f t="shared" si="3"/>
        <v>0</v>
      </c>
      <c r="Z47" s="5" t="s">
        <v>90</v>
      </c>
      <c r="AA47" s="49">
        <f t="shared" si="4"/>
        <v>0</v>
      </c>
      <c r="AB47">
        <f t="shared" si="0"/>
        <v>0</v>
      </c>
    </row>
    <row r="48" spans="3:28" ht="15">
      <c r="C48" s="5" t="s">
        <v>91</v>
      </c>
      <c r="D48" s="5" t="str">
        <f t="shared" si="1"/>
        <v>En BT, à partir de quelle distance d'une pièce nues sous tension entre-t-on dans la zone de voisinage renforcée ?</v>
      </c>
      <c r="E48">
        <v>1</v>
      </c>
      <c r="F48">
        <v>1</v>
      </c>
      <c r="G48">
        <v>1</v>
      </c>
      <c r="H48">
        <v>1</v>
      </c>
      <c r="I48">
        <v>1</v>
      </c>
      <c r="J48">
        <v>1</v>
      </c>
      <c r="K48" s="1">
        <v>1</v>
      </c>
      <c r="L48">
        <v>1</v>
      </c>
      <c r="M48">
        <v>1</v>
      </c>
      <c r="N48">
        <v>1</v>
      </c>
      <c r="O48">
        <f t="shared" si="2"/>
        <v>10</v>
      </c>
      <c r="P48" s="51">
        <f t="shared" si="3"/>
        <v>0</v>
      </c>
      <c r="Z48" s="5" t="s">
        <v>92</v>
      </c>
      <c r="AA48" s="49">
        <f t="shared" si="4"/>
        <v>0</v>
      </c>
      <c r="AB48">
        <f t="shared" si="0"/>
        <v>0</v>
      </c>
    </row>
    <row r="49" spans="3:28" ht="15">
      <c r="C49" s="5" t="s">
        <v>93</v>
      </c>
      <c r="D49" s="5" t="str">
        <f t="shared" si="1"/>
        <v>Dans quels cas l'accès à un local ou emplacement est considéré comme reservé aux électriciens (local ou emplacement à risque spécifique électrique), plusieurs réponses possible.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 s="1">
        <v>1</v>
      </c>
      <c r="L49">
        <v>1</v>
      </c>
      <c r="M49">
        <v>1</v>
      </c>
      <c r="N49">
        <v>1</v>
      </c>
      <c r="O49">
        <f t="shared" si="2"/>
        <v>10</v>
      </c>
      <c r="P49" s="51">
        <f t="shared" si="3"/>
        <v>0</v>
      </c>
      <c r="Z49" s="5" t="s">
        <v>94</v>
      </c>
      <c r="AA49" s="49">
        <f t="shared" si="4"/>
        <v>0</v>
      </c>
      <c r="AB49">
        <f t="shared" si="0"/>
        <v>0</v>
      </c>
    </row>
    <row r="50" spans="3:28" ht="15">
      <c r="C50" s="5" t="s">
        <v>95</v>
      </c>
      <c r="D50" s="5" t="str">
        <f t="shared" si="1"/>
        <v>Quelles sont les actions à réaliser dans la zone d'investigation ?</v>
      </c>
      <c r="E50">
        <v>1</v>
      </c>
      <c r="F50">
        <v>1</v>
      </c>
      <c r="G50">
        <v>1</v>
      </c>
      <c r="H50">
        <v>1</v>
      </c>
      <c r="I50">
        <v>1</v>
      </c>
      <c r="J50">
        <v>1</v>
      </c>
      <c r="K50" s="1">
        <v>1</v>
      </c>
      <c r="L50">
        <v>1</v>
      </c>
      <c r="M50">
        <v>1</v>
      </c>
      <c r="N50">
        <v>1</v>
      </c>
      <c r="O50">
        <f t="shared" si="2"/>
        <v>10</v>
      </c>
      <c r="P50" s="51">
        <f t="shared" si="3"/>
        <v>0</v>
      </c>
      <c r="Z50" s="5" t="s">
        <v>96</v>
      </c>
      <c r="AA50" s="49">
        <f t="shared" si="4"/>
        <v>0</v>
      </c>
      <c r="AB50">
        <f t="shared" si="0"/>
        <v>0</v>
      </c>
    </row>
    <row r="51" spans="3:28" ht="15">
      <c r="C51" s="5" t="s">
        <v>97</v>
      </c>
      <c r="D51" s="5" t="str">
        <f t="shared" si="1"/>
        <v>En BT et en champs libre, à quelle distance d'une pièce nue et sous tension se situe la distance limite d'investigation ?</v>
      </c>
      <c r="E51">
        <v>1</v>
      </c>
      <c r="F51">
        <v>1</v>
      </c>
      <c r="G51">
        <v>1</v>
      </c>
      <c r="H51">
        <v>1</v>
      </c>
      <c r="I51">
        <v>1</v>
      </c>
      <c r="J51">
        <v>1</v>
      </c>
      <c r="K51" s="1">
        <v>1</v>
      </c>
      <c r="L51">
        <v>1</v>
      </c>
      <c r="M51">
        <v>1</v>
      </c>
      <c r="N51">
        <v>1</v>
      </c>
      <c r="O51">
        <f t="shared" si="2"/>
        <v>10</v>
      </c>
      <c r="P51" s="51">
        <f t="shared" si="3"/>
        <v>0</v>
      </c>
      <c r="U51" t="s">
        <v>124</v>
      </c>
      <c r="Z51" s="5" t="s">
        <v>98</v>
      </c>
      <c r="AA51" s="49">
        <f t="shared" si="4"/>
        <v>0</v>
      </c>
      <c r="AB51">
        <f t="shared" si="0"/>
        <v>0</v>
      </c>
    </row>
    <row r="52" spans="3:28" ht="15">
      <c r="C52" s="5" t="s">
        <v>99</v>
      </c>
      <c r="D52" s="5" t="str">
        <f t="shared" si="1"/>
        <v>En BT et champ libre donner les distances limites de la zone de voisinage simple par rapport aux pièces nues sous tension :</v>
      </c>
      <c r="E52">
        <v>1</v>
      </c>
      <c r="F52">
        <v>1</v>
      </c>
      <c r="G52">
        <v>1</v>
      </c>
      <c r="H52">
        <v>1</v>
      </c>
      <c r="I52">
        <v>1</v>
      </c>
      <c r="J52">
        <v>1</v>
      </c>
      <c r="K52" s="1">
        <v>1</v>
      </c>
      <c r="L52">
        <v>1</v>
      </c>
      <c r="M52">
        <v>1</v>
      </c>
      <c r="N52">
        <v>1</v>
      </c>
      <c r="O52">
        <f t="shared" si="2"/>
        <v>10</v>
      </c>
      <c r="P52" s="51">
        <f t="shared" si="3"/>
        <v>0</v>
      </c>
      <c r="Z52" s="5" t="s">
        <v>100</v>
      </c>
      <c r="AA52" s="49">
        <f t="shared" si="4"/>
        <v>0</v>
      </c>
      <c r="AB52">
        <f t="shared" si="0"/>
        <v>0</v>
      </c>
    </row>
    <row r="53" spans="3:28" ht="15">
      <c r="C53" s="5" t="s">
        <v>101</v>
      </c>
      <c r="D53" s="5" t="str">
        <f t="shared" si="1"/>
        <v>En BT à l'intérieur d'un local ou emplacement d'accès réservé aux élèctriciens, à quelle distance d'une pièce nue sous tension se situe la distance limite d'investigation ?</v>
      </c>
      <c r="E53">
        <v>1</v>
      </c>
      <c r="F53">
        <v>1</v>
      </c>
      <c r="G53">
        <v>1</v>
      </c>
      <c r="H53">
        <v>1</v>
      </c>
      <c r="I53">
        <v>1</v>
      </c>
      <c r="J53">
        <v>1</v>
      </c>
      <c r="K53" s="1">
        <v>1</v>
      </c>
      <c r="L53">
        <v>1</v>
      </c>
      <c r="M53">
        <v>1</v>
      </c>
      <c r="N53">
        <v>1</v>
      </c>
      <c r="O53">
        <f t="shared" si="2"/>
        <v>10</v>
      </c>
      <c r="P53" s="51">
        <f t="shared" si="3"/>
        <v>0</v>
      </c>
      <c r="Z53" s="5" t="s">
        <v>104</v>
      </c>
      <c r="AA53" s="49">
        <f t="shared" si="4"/>
        <v>0</v>
      </c>
      <c r="AB53">
        <f t="shared" si="0"/>
        <v>0</v>
      </c>
    </row>
    <row r="54" spans="3:28" ht="15">
      <c r="C54" s="5" t="s">
        <v>102</v>
      </c>
      <c r="D54" s="5" t="str">
        <f t="shared" si="1"/>
        <v>En BT à l'intérieur d'un local ou emplacement d'accès réservé aux élèctriciens, à quelle distance d'une pièce nue sous tension se situe la limite maximale de la zone de voisinage simple ?</v>
      </c>
      <c r="E54">
        <v>1</v>
      </c>
      <c r="F54">
        <v>1</v>
      </c>
      <c r="G54">
        <v>1</v>
      </c>
      <c r="H54">
        <v>1</v>
      </c>
      <c r="I54">
        <v>1</v>
      </c>
      <c r="J54">
        <v>1</v>
      </c>
      <c r="K54" s="1">
        <v>1</v>
      </c>
      <c r="L54">
        <v>1</v>
      </c>
      <c r="M54">
        <v>1</v>
      </c>
      <c r="N54">
        <v>1</v>
      </c>
      <c r="O54">
        <f t="shared" si="2"/>
        <v>10</v>
      </c>
      <c r="P54" s="51">
        <f t="shared" si="3"/>
        <v>0</v>
      </c>
      <c r="Z54" s="5" t="s">
        <v>103</v>
      </c>
      <c r="AA54" s="49">
        <f t="shared" si="4"/>
        <v>0</v>
      </c>
      <c r="AB54">
        <f t="shared" si="0"/>
        <v>0</v>
      </c>
    </row>
    <row r="55" spans="3:28" ht="15">
      <c r="C55" s="5" t="s">
        <v>105</v>
      </c>
      <c r="D55" s="5" t="str">
        <f t="shared" si="1"/>
        <v>En BT devant une armoire élèctrique ouverte à quelle distance d'une pièce nue et sous tension se situe la limite d'investigation ?</v>
      </c>
      <c r="E55">
        <v>1</v>
      </c>
      <c r="F55">
        <v>1</v>
      </c>
      <c r="G55">
        <v>1</v>
      </c>
      <c r="H55">
        <v>1</v>
      </c>
      <c r="I55">
        <v>1</v>
      </c>
      <c r="J55">
        <v>1</v>
      </c>
      <c r="K55" s="1">
        <v>1</v>
      </c>
      <c r="L55">
        <v>1</v>
      </c>
      <c r="M55">
        <v>1</v>
      </c>
      <c r="N55">
        <v>1</v>
      </c>
      <c r="O55">
        <f t="shared" si="2"/>
        <v>10</v>
      </c>
      <c r="P55" s="51">
        <f t="shared" si="3"/>
        <v>0</v>
      </c>
      <c r="Z55" s="5" t="s">
        <v>106</v>
      </c>
      <c r="AA55" s="49">
        <f t="shared" si="4"/>
        <v>0</v>
      </c>
      <c r="AB55">
        <f t="shared" si="0"/>
        <v>0</v>
      </c>
    </row>
    <row r="56" spans="3:28" ht="15">
      <c r="C56" s="5" t="s">
        <v>107</v>
      </c>
      <c r="D56" s="5" t="str">
        <f t="shared" si="1"/>
        <v>En BT à l'intérieur d'un local ou emplacement d'accès réservé aux électriciens donner les distance limites de la zone de voisinage simple par rapport aux pièces nues sous tension :</v>
      </c>
      <c r="E56">
        <v>1</v>
      </c>
      <c r="F56">
        <v>1</v>
      </c>
      <c r="G56">
        <v>1</v>
      </c>
      <c r="H56">
        <v>1</v>
      </c>
      <c r="I56">
        <v>1</v>
      </c>
      <c r="J56">
        <v>1</v>
      </c>
      <c r="K56" s="1">
        <v>1</v>
      </c>
      <c r="L56">
        <v>1</v>
      </c>
      <c r="M56">
        <v>1</v>
      </c>
      <c r="N56">
        <v>1</v>
      </c>
      <c r="O56">
        <f t="shared" si="2"/>
        <v>10</v>
      </c>
      <c r="P56" s="51">
        <f t="shared" si="3"/>
        <v>0</v>
      </c>
      <c r="Z56" s="5" t="s">
        <v>110</v>
      </c>
      <c r="AA56" s="49">
        <f t="shared" si="4"/>
        <v>0</v>
      </c>
      <c r="AB56">
        <f t="shared" si="0"/>
        <v>0</v>
      </c>
    </row>
    <row r="57" spans="3:28" ht="15.75" thickBot="1">
      <c r="C57" s="5" t="s">
        <v>108</v>
      </c>
      <c r="D57" s="5" t="str">
        <f t="shared" si="1"/>
        <v>En BT et pour une canalisation isolée, donner la distance limite d'approche prudente par rapport à cette canalisation.</v>
      </c>
      <c r="E57">
        <v>1</v>
      </c>
      <c r="F57">
        <v>1</v>
      </c>
      <c r="G57">
        <v>1</v>
      </c>
      <c r="H57">
        <v>1</v>
      </c>
      <c r="I57">
        <v>1</v>
      </c>
      <c r="J57">
        <v>1</v>
      </c>
      <c r="K57" s="1">
        <v>1</v>
      </c>
      <c r="L57">
        <v>1</v>
      </c>
      <c r="M57">
        <v>1</v>
      </c>
      <c r="N57">
        <v>1</v>
      </c>
      <c r="O57">
        <f t="shared" si="2"/>
        <v>10</v>
      </c>
      <c r="P57" s="51">
        <f t="shared" si="3"/>
        <v>0</v>
      </c>
      <c r="Z57" s="5" t="s">
        <v>109</v>
      </c>
      <c r="AA57" s="49">
        <f t="shared" si="4"/>
        <v>0</v>
      </c>
      <c r="AB57">
        <f t="shared" si="0"/>
        <v>0</v>
      </c>
    </row>
    <row r="58" spans="3:28" ht="15.75">
      <c r="C58" s="5" t="s">
        <v>111</v>
      </c>
      <c r="D58" s="5" t="str">
        <f t="shared" si="1"/>
        <v>Quelles sont les actions à réaliser dans la zone d'approche prudente ?</v>
      </c>
      <c r="E58">
        <v>1</v>
      </c>
      <c r="F58">
        <v>1</v>
      </c>
      <c r="G58">
        <v>1</v>
      </c>
      <c r="H58">
        <v>1</v>
      </c>
      <c r="I58">
        <v>1</v>
      </c>
      <c r="J58">
        <v>1</v>
      </c>
      <c r="K58" s="1">
        <v>1</v>
      </c>
      <c r="L58">
        <v>1</v>
      </c>
      <c r="M58">
        <v>1</v>
      </c>
      <c r="N58">
        <v>1</v>
      </c>
      <c r="O58">
        <f t="shared" si="2"/>
        <v>10</v>
      </c>
      <c r="P58" s="51">
        <f t="shared" si="3"/>
        <v>0</v>
      </c>
      <c r="Q58" s="19" t="s">
        <v>118</v>
      </c>
      <c r="R58" s="20"/>
      <c r="Z58" s="5" t="s">
        <v>112</v>
      </c>
      <c r="AA58" s="49">
        <f t="shared" si="4"/>
        <v>0</v>
      </c>
      <c r="AB58">
        <f t="shared" si="0"/>
        <v>0</v>
      </c>
    </row>
    <row r="59" spans="3:28" ht="15">
      <c r="C59" s="5" t="s">
        <v>113</v>
      </c>
      <c r="D59" s="5" t="str">
        <f t="shared" si="1"/>
        <v>En BT et pour une canalisation isolée encastée dans une cloison, donner la distance limite d'approche prudente par rapport à cette canalisation.</v>
      </c>
      <c r="E59">
        <v>1</v>
      </c>
      <c r="F59">
        <v>1</v>
      </c>
      <c r="G59">
        <v>1</v>
      </c>
      <c r="H59">
        <v>1</v>
      </c>
      <c r="I59">
        <v>1</v>
      </c>
      <c r="J59">
        <v>1</v>
      </c>
      <c r="K59" s="1">
        <v>1</v>
      </c>
      <c r="L59">
        <v>1</v>
      </c>
      <c r="M59">
        <v>1</v>
      </c>
      <c r="N59">
        <v>1</v>
      </c>
      <c r="O59">
        <f t="shared" si="2"/>
        <v>10</v>
      </c>
      <c r="P59" s="51">
        <f t="shared" si="3"/>
        <v>0</v>
      </c>
      <c r="Q59" s="21" t="s">
        <v>122</v>
      </c>
      <c r="R59" s="22" t="s">
        <v>121</v>
      </c>
      <c r="Z59" s="5" t="s">
        <v>114</v>
      </c>
      <c r="AA59" s="49">
        <f t="shared" si="4"/>
        <v>0</v>
      </c>
      <c r="AB59">
        <f t="shared" si="0"/>
        <v>0</v>
      </c>
    </row>
    <row r="60" spans="3:28" ht="15.75" thickBot="1">
      <c r="C60" s="5" t="s">
        <v>115</v>
      </c>
      <c r="D60" s="5" t="str">
        <f t="shared" si="1"/>
        <v>En BT, donner la distance limite d'approche prudente par rapport à un circuit de terre.</v>
      </c>
      <c r="E60">
        <v>1</v>
      </c>
      <c r="F60">
        <v>1</v>
      </c>
      <c r="G60">
        <v>1</v>
      </c>
      <c r="H60">
        <v>1</v>
      </c>
      <c r="I60">
        <v>1</v>
      </c>
      <c r="J60">
        <v>1</v>
      </c>
      <c r="K60" s="1">
        <v>1</v>
      </c>
      <c r="L60">
        <v>1</v>
      </c>
      <c r="M60">
        <v>1</v>
      </c>
      <c r="N60">
        <v>1</v>
      </c>
      <c r="O60">
        <f t="shared" si="2"/>
        <v>10</v>
      </c>
      <c r="P60" s="51">
        <f t="shared" si="3"/>
        <v>0</v>
      </c>
      <c r="Q60" s="23">
        <f>SUM(P43:P60)</f>
        <v>0</v>
      </c>
      <c r="R60" s="25">
        <f>ROUND(Q60/18*100,0)</f>
        <v>0</v>
      </c>
      <c r="Z60" s="5" t="s">
        <v>116</v>
      </c>
      <c r="AA60" s="49">
        <f t="shared" si="4"/>
        <v>0</v>
      </c>
      <c r="AB60">
        <f t="shared" si="0"/>
        <v>0</v>
      </c>
    </row>
    <row r="61" spans="2:28" ht="15.75" thickBot="1">
      <c r="B61" s="40" t="s">
        <v>125</v>
      </c>
      <c r="C61" s="24" t="s">
        <v>126</v>
      </c>
      <c r="D61" s="24" t="str">
        <f t="shared" si="1"/>
        <v>Quelle est la personne chargée d'assurer la direction des travaux d'ordre électrique ?</v>
      </c>
      <c r="E61">
        <v>1</v>
      </c>
      <c r="F61">
        <v>1</v>
      </c>
      <c r="G61">
        <v>1</v>
      </c>
      <c r="H61">
        <v>1</v>
      </c>
      <c r="I61">
        <v>1</v>
      </c>
      <c r="J61">
        <v>1</v>
      </c>
      <c r="K61" s="1">
        <v>1</v>
      </c>
      <c r="L61">
        <v>1</v>
      </c>
      <c r="M61">
        <v>1</v>
      </c>
      <c r="N61">
        <v>1</v>
      </c>
      <c r="O61">
        <f t="shared" si="2"/>
        <v>10</v>
      </c>
      <c r="P61" s="51">
        <f t="shared" si="3"/>
        <v>0</v>
      </c>
      <c r="Z61" s="24" t="s">
        <v>127</v>
      </c>
      <c r="AA61" s="49">
        <f t="shared" si="4"/>
        <v>0</v>
      </c>
      <c r="AB61">
        <f t="shared" si="0"/>
        <v>0</v>
      </c>
    </row>
    <row r="62" spans="3:28" ht="15">
      <c r="C62" s="24" t="s">
        <v>128</v>
      </c>
      <c r="D62" s="24" t="str">
        <f t="shared" si="1"/>
        <v>Quelles sont les opérations considérées comme opération d'ordre élèctrique</v>
      </c>
      <c r="E62">
        <v>1</v>
      </c>
      <c r="F62">
        <v>1</v>
      </c>
      <c r="G62">
        <v>1</v>
      </c>
      <c r="H62">
        <v>1</v>
      </c>
      <c r="I62">
        <v>1</v>
      </c>
      <c r="J62">
        <v>1</v>
      </c>
      <c r="K62" s="1">
        <v>1</v>
      </c>
      <c r="L62">
        <v>1</v>
      </c>
      <c r="M62">
        <v>1</v>
      </c>
      <c r="N62">
        <v>1</v>
      </c>
      <c r="O62">
        <f t="shared" si="2"/>
        <v>10</v>
      </c>
      <c r="P62" s="51">
        <f t="shared" si="3"/>
        <v>0</v>
      </c>
      <c r="Z62" s="24" t="s">
        <v>141</v>
      </c>
      <c r="AA62" s="49">
        <f t="shared" si="4"/>
        <v>0</v>
      </c>
      <c r="AB62">
        <f t="shared" si="0"/>
        <v>0</v>
      </c>
    </row>
    <row r="63" spans="3:28" ht="15">
      <c r="C63" s="24" t="s">
        <v>129</v>
      </c>
      <c r="D63" s="24" t="str">
        <f t="shared" si="1"/>
        <v>Quels sont les symboles désignant un exécutant électricien ?</v>
      </c>
      <c r="E63">
        <v>1</v>
      </c>
      <c r="F63">
        <v>1</v>
      </c>
      <c r="G63">
        <v>1</v>
      </c>
      <c r="H63">
        <v>1</v>
      </c>
      <c r="I63">
        <v>1</v>
      </c>
      <c r="J63">
        <v>1</v>
      </c>
      <c r="K63" s="1">
        <v>1</v>
      </c>
      <c r="L63">
        <v>1</v>
      </c>
      <c r="M63">
        <v>1</v>
      </c>
      <c r="N63">
        <v>1</v>
      </c>
      <c r="O63">
        <f t="shared" si="2"/>
        <v>10</v>
      </c>
      <c r="P63" s="51">
        <f t="shared" si="3"/>
        <v>0</v>
      </c>
      <c r="Z63" s="24" t="s">
        <v>142</v>
      </c>
      <c r="AA63" s="49">
        <f t="shared" si="4"/>
        <v>0</v>
      </c>
      <c r="AB63">
        <f t="shared" si="0"/>
        <v>0</v>
      </c>
    </row>
    <row r="64" spans="3:28" ht="15">
      <c r="C64" s="24" t="s">
        <v>130</v>
      </c>
      <c r="D64" s="24" t="str">
        <f t="shared" si="1"/>
        <v>Qui délivre l'habilitation d'un excutant non électricien ?</v>
      </c>
      <c r="E64">
        <v>1</v>
      </c>
      <c r="F64">
        <v>1</v>
      </c>
      <c r="G64">
        <v>1</v>
      </c>
      <c r="H64">
        <v>1</v>
      </c>
      <c r="I64">
        <v>1</v>
      </c>
      <c r="J64">
        <v>1</v>
      </c>
      <c r="K64" s="1">
        <v>1</v>
      </c>
      <c r="L64">
        <v>1</v>
      </c>
      <c r="M64">
        <v>1</v>
      </c>
      <c r="N64">
        <v>1</v>
      </c>
      <c r="O64">
        <f t="shared" si="2"/>
        <v>10</v>
      </c>
      <c r="P64" s="51">
        <f t="shared" si="3"/>
        <v>0</v>
      </c>
      <c r="Z64" s="24" t="s">
        <v>143</v>
      </c>
      <c r="AA64" s="49">
        <f t="shared" si="4"/>
        <v>0</v>
      </c>
      <c r="AB64">
        <f t="shared" si="0"/>
        <v>0</v>
      </c>
    </row>
    <row r="65" spans="3:28" ht="15">
      <c r="C65" s="24" t="s">
        <v>131</v>
      </c>
      <c r="D65" s="24" t="str">
        <f t="shared" si="1"/>
        <v>Que signifie la lettre B de l'habilitation B1 ?</v>
      </c>
      <c r="E65">
        <v>1</v>
      </c>
      <c r="F65">
        <v>1</v>
      </c>
      <c r="G65">
        <v>1</v>
      </c>
      <c r="H65">
        <v>1</v>
      </c>
      <c r="I65">
        <v>1</v>
      </c>
      <c r="J65">
        <v>1</v>
      </c>
      <c r="K65" s="1">
        <v>1</v>
      </c>
      <c r="L65">
        <v>1</v>
      </c>
      <c r="M65">
        <v>1</v>
      </c>
      <c r="N65">
        <v>1</v>
      </c>
      <c r="O65">
        <f t="shared" si="2"/>
        <v>10</v>
      </c>
      <c r="P65" s="51">
        <f t="shared" si="3"/>
        <v>0</v>
      </c>
      <c r="Z65" s="24" t="s">
        <v>144</v>
      </c>
      <c r="AA65" s="49">
        <f t="shared" si="4"/>
        <v>0</v>
      </c>
      <c r="AB65">
        <f aca="true" t="shared" si="5" ref="AB65:AB80">IF(L65="faux",0,(IF(M65="faux",0,(IF(AA65=0,0,1)))))</f>
        <v>0</v>
      </c>
    </row>
    <row r="66" spans="3:28" ht="15">
      <c r="C66" s="24" t="s">
        <v>132</v>
      </c>
      <c r="D66" s="24" t="str">
        <f aca="true" t="shared" si="6" ref="D66:D80">Z66</f>
        <v>Que signifie le chiffre 1 de l'habilitation B1 ?</v>
      </c>
      <c r="E66">
        <v>1</v>
      </c>
      <c r="F66">
        <v>1</v>
      </c>
      <c r="G66">
        <v>1</v>
      </c>
      <c r="H66">
        <v>1</v>
      </c>
      <c r="I66">
        <v>1</v>
      </c>
      <c r="J66">
        <v>1</v>
      </c>
      <c r="K66" s="1">
        <v>1</v>
      </c>
      <c r="L66">
        <v>1</v>
      </c>
      <c r="M66">
        <v>1</v>
      </c>
      <c r="N66">
        <v>1</v>
      </c>
      <c r="O66">
        <f aca="true" t="shared" si="7" ref="O66:O80">SUM(E66:N66)</f>
        <v>10</v>
      </c>
      <c r="P66" s="51">
        <f aca="true" t="shared" si="8" ref="P66:P80">AB66</f>
        <v>0</v>
      </c>
      <c r="Z66" s="24" t="s">
        <v>145</v>
      </c>
      <c r="AA66" s="49">
        <f aca="true" t="shared" si="9" ref="AA66:AA80">IF(O66=10,0,IF(E66="faux",0,IF(F66="faux",0,IF(G66="faux",0,IF(H66="faux",0,IF(I66="faux",0,IF(J66="faux",0,IF(K66="faux",0,1))))))))</f>
        <v>0</v>
      </c>
      <c r="AB66">
        <f t="shared" si="5"/>
        <v>0</v>
      </c>
    </row>
    <row r="67" spans="3:28" ht="15">
      <c r="C67" s="24" t="s">
        <v>133</v>
      </c>
      <c r="D67" s="24" t="str">
        <f t="shared" si="6"/>
        <v>Que signifie la lettre V de l'habilitation B1V ?</v>
      </c>
      <c r="E67">
        <v>1</v>
      </c>
      <c r="F67">
        <v>1</v>
      </c>
      <c r="G67">
        <v>1</v>
      </c>
      <c r="H67">
        <v>1</v>
      </c>
      <c r="I67">
        <v>1</v>
      </c>
      <c r="J67">
        <v>1</v>
      </c>
      <c r="K67" s="1">
        <v>1</v>
      </c>
      <c r="L67">
        <v>1</v>
      </c>
      <c r="M67">
        <v>1</v>
      </c>
      <c r="N67">
        <v>1</v>
      </c>
      <c r="O67">
        <f t="shared" si="7"/>
        <v>10</v>
      </c>
      <c r="P67" s="51">
        <f t="shared" si="8"/>
        <v>0</v>
      </c>
      <c r="Z67" s="24" t="s">
        <v>161</v>
      </c>
      <c r="AA67" s="49">
        <f t="shared" si="9"/>
        <v>0</v>
      </c>
      <c r="AB67">
        <f t="shared" si="5"/>
        <v>0</v>
      </c>
    </row>
    <row r="68" spans="3:28" ht="15">
      <c r="C68" s="24" t="s">
        <v>134</v>
      </c>
      <c r="D68" s="24" t="str">
        <f t="shared" si="6"/>
        <v>En basse tension pour executer des opérations d'ordre électrique l'habilitation suffisante est :</v>
      </c>
      <c r="E68">
        <v>1</v>
      </c>
      <c r="F68">
        <v>1</v>
      </c>
      <c r="G68">
        <v>1</v>
      </c>
      <c r="H68">
        <v>1</v>
      </c>
      <c r="I68">
        <v>1</v>
      </c>
      <c r="J68">
        <v>1</v>
      </c>
      <c r="K68" s="1">
        <v>1</v>
      </c>
      <c r="L68">
        <v>1</v>
      </c>
      <c r="M68">
        <v>1</v>
      </c>
      <c r="N68">
        <v>1</v>
      </c>
      <c r="O68">
        <f t="shared" si="7"/>
        <v>10</v>
      </c>
      <c r="P68" s="51">
        <f t="shared" si="8"/>
        <v>0</v>
      </c>
      <c r="Z68" s="24" t="s">
        <v>146</v>
      </c>
      <c r="AA68" s="49">
        <f t="shared" si="9"/>
        <v>0</v>
      </c>
      <c r="AB68">
        <f t="shared" si="5"/>
        <v>0</v>
      </c>
    </row>
    <row r="69" spans="3:28" ht="15">
      <c r="C69" s="24" t="s">
        <v>135</v>
      </c>
      <c r="D69" s="24" t="str">
        <f t="shared" si="6"/>
        <v>En tant executant habilité B1 vous devez : </v>
      </c>
      <c r="E69">
        <v>1</v>
      </c>
      <c r="F69">
        <v>1</v>
      </c>
      <c r="G69">
        <v>1</v>
      </c>
      <c r="H69">
        <v>1</v>
      </c>
      <c r="I69">
        <v>1</v>
      </c>
      <c r="J69">
        <v>1</v>
      </c>
      <c r="K69" s="1">
        <v>1</v>
      </c>
      <c r="L69">
        <v>1</v>
      </c>
      <c r="M69">
        <v>1</v>
      </c>
      <c r="N69">
        <v>1</v>
      </c>
      <c r="O69">
        <f t="shared" si="7"/>
        <v>10</v>
      </c>
      <c r="P69" s="51">
        <f t="shared" si="8"/>
        <v>0</v>
      </c>
      <c r="Z69" s="24" t="s">
        <v>147</v>
      </c>
      <c r="AA69" s="49">
        <f t="shared" si="9"/>
        <v>0</v>
      </c>
      <c r="AB69">
        <f t="shared" si="5"/>
        <v>0</v>
      </c>
    </row>
    <row r="70" spans="3:28" ht="15">
      <c r="C70" s="24" t="s">
        <v>136</v>
      </c>
      <c r="D70" s="24" t="str">
        <f t="shared" si="6"/>
        <v>Habilité B1V ou B1 pouvez vous réaliser des opérations d'une intervention ?</v>
      </c>
      <c r="E70">
        <v>1</v>
      </c>
      <c r="F70">
        <v>1</v>
      </c>
      <c r="G70">
        <v>1</v>
      </c>
      <c r="H70">
        <v>1</v>
      </c>
      <c r="I70">
        <v>1</v>
      </c>
      <c r="J70">
        <v>1</v>
      </c>
      <c r="K70" s="1">
        <v>1</v>
      </c>
      <c r="L70">
        <v>1</v>
      </c>
      <c r="M70">
        <v>1</v>
      </c>
      <c r="N70">
        <v>1</v>
      </c>
      <c r="O70">
        <f t="shared" si="7"/>
        <v>10</v>
      </c>
      <c r="P70" s="51">
        <f t="shared" si="8"/>
        <v>0</v>
      </c>
      <c r="Z70" s="24" t="s">
        <v>148</v>
      </c>
      <c r="AA70" s="49">
        <f t="shared" si="9"/>
        <v>0</v>
      </c>
      <c r="AB70">
        <f t="shared" si="5"/>
        <v>0</v>
      </c>
    </row>
    <row r="71" spans="3:28" ht="15">
      <c r="C71" s="24" t="s">
        <v>137</v>
      </c>
      <c r="D71" s="24" t="str">
        <f t="shared" si="6"/>
        <v>Habilité B1V et sous la conduite d'un chargé de travaux pouvez-vous réaliser une opération en zone 4 ?</v>
      </c>
      <c r="E71">
        <v>1</v>
      </c>
      <c r="F71">
        <v>1</v>
      </c>
      <c r="G71">
        <v>1</v>
      </c>
      <c r="H71">
        <v>1</v>
      </c>
      <c r="I71">
        <v>1</v>
      </c>
      <c r="J71">
        <v>1</v>
      </c>
      <c r="K71" s="1">
        <v>1</v>
      </c>
      <c r="L71">
        <v>1</v>
      </c>
      <c r="M71">
        <v>1</v>
      </c>
      <c r="N71">
        <v>1</v>
      </c>
      <c r="O71">
        <f t="shared" si="7"/>
        <v>10</v>
      </c>
      <c r="P71" s="51">
        <f t="shared" si="8"/>
        <v>0</v>
      </c>
      <c r="Z71" s="24" t="s">
        <v>149</v>
      </c>
      <c r="AA71" s="49">
        <f t="shared" si="9"/>
        <v>0</v>
      </c>
      <c r="AB71">
        <f t="shared" si="5"/>
        <v>0</v>
      </c>
    </row>
    <row r="72" spans="3:28" ht="15">
      <c r="C72" s="24" t="s">
        <v>138</v>
      </c>
      <c r="D72" s="24" t="str">
        <f t="shared" si="6"/>
        <v>Habilité B1V et sous la conduite d'un chargé de travaux pouvez-vous réaliser :</v>
      </c>
      <c r="E72">
        <v>1</v>
      </c>
      <c r="F72">
        <v>1</v>
      </c>
      <c r="G72">
        <v>1</v>
      </c>
      <c r="H72">
        <v>1</v>
      </c>
      <c r="I72">
        <v>1</v>
      </c>
      <c r="J72">
        <v>1</v>
      </c>
      <c r="K72" s="1">
        <v>1</v>
      </c>
      <c r="L72">
        <v>1</v>
      </c>
      <c r="M72">
        <v>1</v>
      </c>
      <c r="N72">
        <v>1</v>
      </c>
      <c r="O72">
        <f t="shared" si="7"/>
        <v>10</v>
      </c>
      <c r="P72" s="51">
        <f t="shared" si="8"/>
        <v>0</v>
      </c>
      <c r="Z72" s="24" t="s">
        <v>150</v>
      </c>
      <c r="AA72" s="49">
        <f t="shared" si="9"/>
        <v>0</v>
      </c>
      <c r="AB72">
        <f t="shared" si="5"/>
        <v>0</v>
      </c>
    </row>
    <row r="73" spans="3:28" ht="15">
      <c r="C73" s="24" t="s">
        <v>139</v>
      </c>
      <c r="D73" s="24" t="str">
        <f t="shared" si="6"/>
        <v>Habilité B1V en basse tension dans quelle zone devez-vous utiliser les EPI ?</v>
      </c>
      <c r="E73">
        <v>1</v>
      </c>
      <c r="F73">
        <v>1</v>
      </c>
      <c r="G73">
        <v>1</v>
      </c>
      <c r="H73">
        <v>1</v>
      </c>
      <c r="I73">
        <v>1</v>
      </c>
      <c r="J73">
        <v>1</v>
      </c>
      <c r="K73" s="1">
        <v>1</v>
      </c>
      <c r="L73">
        <v>1</v>
      </c>
      <c r="M73">
        <v>1</v>
      </c>
      <c r="N73">
        <v>1</v>
      </c>
      <c r="O73">
        <f t="shared" si="7"/>
        <v>10</v>
      </c>
      <c r="P73" s="51">
        <f t="shared" si="8"/>
        <v>0</v>
      </c>
      <c r="Z73" s="24" t="s">
        <v>151</v>
      </c>
      <c r="AA73" s="49">
        <f t="shared" si="9"/>
        <v>0</v>
      </c>
      <c r="AB73">
        <f t="shared" si="5"/>
        <v>0</v>
      </c>
    </row>
    <row r="74" spans="3:28" ht="15">
      <c r="C74" s="24" t="s">
        <v>140</v>
      </c>
      <c r="D74" s="24" t="str">
        <f t="shared" si="6"/>
        <v>Habilité B1V en basse tension pouvez vous réaliser des opérations sous tension ?</v>
      </c>
      <c r="E74">
        <v>1</v>
      </c>
      <c r="F74">
        <v>1</v>
      </c>
      <c r="G74">
        <v>1</v>
      </c>
      <c r="H74">
        <v>1</v>
      </c>
      <c r="I74">
        <v>1</v>
      </c>
      <c r="J74">
        <v>1</v>
      </c>
      <c r="K74" s="1">
        <v>1</v>
      </c>
      <c r="L74">
        <v>1</v>
      </c>
      <c r="M74">
        <v>1</v>
      </c>
      <c r="N74">
        <v>1</v>
      </c>
      <c r="O74">
        <f t="shared" si="7"/>
        <v>10</v>
      </c>
      <c r="P74" s="51">
        <f t="shared" si="8"/>
        <v>0</v>
      </c>
      <c r="R74" s="44"/>
      <c r="Z74" s="24" t="s">
        <v>152</v>
      </c>
      <c r="AA74" s="49">
        <f t="shared" si="9"/>
        <v>0</v>
      </c>
      <c r="AB74">
        <f t="shared" si="5"/>
        <v>0</v>
      </c>
    </row>
    <row r="75" spans="3:28" ht="15">
      <c r="C75" s="24" t="s">
        <v>153</v>
      </c>
      <c r="D75" s="24" t="str">
        <f t="shared" si="6"/>
        <v>Le titulaire d'une habilitation B1 ou B1V peut-ils accéder à des locaux réservés aux électriciens s'il a été désigné par son employeur pour cela ?</v>
      </c>
      <c r="E75">
        <v>1</v>
      </c>
      <c r="F75">
        <v>1</v>
      </c>
      <c r="G75">
        <v>1</v>
      </c>
      <c r="H75">
        <v>1</v>
      </c>
      <c r="I75">
        <v>1</v>
      </c>
      <c r="J75">
        <v>1</v>
      </c>
      <c r="K75" s="1">
        <v>1</v>
      </c>
      <c r="L75">
        <v>1</v>
      </c>
      <c r="M75">
        <v>1</v>
      </c>
      <c r="N75">
        <v>1</v>
      </c>
      <c r="O75">
        <f t="shared" si="7"/>
        <v>10</v>
      </c>
      <c r="P75" s="51">
        <f t="shared" si="8"/>
        <v>0</v>
      </c>
      <c r="Z75" s="24" t="s">
        <v>154</v>
      </c>
      <c r="AA75" s="49">
        <f t="shared" si="9"/>
        <v>0</v>
      </c>
      <c r="AB75">
        <f t="shared" si="5"/>
        <v>0</v>
      </c>
    </row>
    <row r="76" spans="3:28" ht="15">
      <c r="C76" s="24" t="s">
        <v>155</v>
      </c>
      <c r="D76" s="24" t="str">
        <f t="shared" si="6"/>
        <v>Si dans un local réservé aux électriciens toutes les parties actives sont consignées faut-il utiliser les EPI ?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 s="1">
        <v>1</v>
      </c>
      <c r="L76">
        <v>1</v>
      </c>
      <c r="M76">
        <v>1</v>
      </c>
      <c r="N76">
        <v>1</v>
      </c>
      <c r="O76">
        <f t="shared" si="7"/>
        <v>10</v>
      </c>
      <c r="P76" s="51">
        <f t="shared" si="8"/>
        <v>0</v>
      </c>
      <c r="Z76" s="24" t="s">
        <v>158</v>
      </c>
      <c r="AA76" s="49">
        <f t="shared" si="9"/>
        <v>0</v>
      </c>
      <c r="AB76">
        <f t="shared" si="5"/>
        <v>0</v>
      </c>
    </row>
    <row r="77" spans="3:28" ht="15.75" thickBot="1">
      <c r="C77" s="24" t="s">
        <v>157</v>
      </c>
      <c r="D77" s="24" t="str">
        <f t="shared" si="6"/>
        <v>Habilité B1V pouvez-vous être désigné comme surveillant de sécurité pour un travail réalisé en BT ?</v>
      </c>
      <c r="E77">
        <v>1</v>
      </c>
      <c r="F77">
        <v>1</v>
      </c>
      <c r="G77">
        <v>1</v>
      </c>
      <c r="H77">
        <v>1</v>
      </c>
      <c r="I77">
        <v>1</v>
      </c>
      <c r="J77">
        <v>1</v>
      </c>
      <c r="K77" s="1">
        <v>1</v>
      </c>
      <c r="L77">
        <v>1</v>
      </c>
      <c r="M77">
        <v>1</v>
      </c>
      <c r="N77">
        <v>1</v>
      </c>
      <c r="O77">
        <f t="shared" si="7"/>
        <v>10</v>
      </c>
      <c r="P77" s="51">
        <f t="shared" si="8"/>
        <v>0</v>
      </c>
      <c r="Z77" s="24" t="s">
        <v>156</v>
      </c>
      <c r="AA77" s="49">
        <f t="shared" si="9"/>
        <v>0</v>
      </c>
      <c r="AB77">
        <f t="shared" si="5"/>
        <v>0</v>
      </c>
    </row>
    <row r="78" spans="3:28" ht="15.75">
      <c r="C78" s="24" t="s">
        <v>159</v>
      </c>
      <c r="D78" s="24" t="str">
        <f t="shared" si="6"/>
        <v>Un surveillant de sécurité électrique :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 s="1">
        <v>1</v>
      </c>
      <c r="L78">
        <v>1</v>
      </c>
      <c r="M78">
        <v>1</v>
      </c>
      <c r="N78">
        <v>1</v>
      </c>
      <c r="O78">
        <f t="shared" si="7"/>
        <v>10</v>
      </c>
      <c r="P78" s="51">
        <f t="shared" si="8"/>
        <v>0</v>
      </c>
      <c r="Q78" s="26" t="s">
        <v>125</v>
      </c>
      <c r="R78" s="27"/>
      <c r="Z78" s="24" t="s">
        <v>160</v>
      </c>
      <c r="AA78" s="49">
        <f t="shared" si="9"/>
        <v>0</v>
      </c>
      <c r="AB78">
        <f t="shared" si="5"/>
        <v>0</v>
      </c>
    </row>
    <row r="79" spans="3:28" ht="15">
      <c r="C79" s="24" t="s">
        <v>162</v>
      </c>
      <c r="D79" s="24" t="str">
        <f t="shared" si="6"/>
        <v>Un surveillant de sécurité électrique :</v>
      </c>
      <c r="E79">
        <v>1</v>
      </c>
      <c r="F79">
        <v>1</v>
      </c>
      <c r="G79">
        <v>1</v>
      </c>
      <c r="H79">
        <v>1</v>
      </c>
      <c r="I79">
        <v>1</v>
      </c>
      <c r="J79">
        <v>1</v>
      </c>
      <c r="K79" s="1">
        <v>1</v>
      </c>
      <c r="L79">
        <v>1</v>
      </c>
      <c r="M79">
        <v>1</v>
      </c>
      <c r="N79">
        <v>1</v>
      </c>
      <c r="O79">
        <f t="shared" si="7"/>
        <v>10</v>
      </c>
      <c r="P79" s="51">
        <f t="shared" si="8"/>
        <v>0</v>
      </c>
      <c r="Q79" s="28" t="s">
        <v>122</v>
      </c>
      <c r="R79" s="29" t="s">
        <v>121</v>
      </c>
      <c r="Z79" s="24" t="s">
        <v>160</v>
      </c>
      <c r="AA79" s="49">
        <f t="shared" si="9"/>
        <v>0</v>
      </c>
      <c r="AB79">
        <f t="shared" si="5"/>
        <v>0</v>
      </c>
    </row>
    <row r="80" spans="3:28" ht="15.75" thickBot="1">
      <c r="C80" s="24" t="s">
        <v>163</v>
      </c>
      <c r="D80" s="24" t="str">
        <f t="shared" si="6"/>
        <v>Le fonctionnement du dispositif de détection d'absence de tension doit-il être vérifié :</v>
      </c>
      <c r="E80">
        <v>1</v>
      </c>
      <c r="F80">
        <v>1</v>
      </c>
      <c r="G80">
        <v>1</v>
      </c>
      <c r="H80">
        <v>1</v>
      </c>
      <c r="I80">
        <v>1</v>
      </c>
      <c r="J80">
        <v>1</v>
      </c>
      <c r="K80" s="1">
        <v>1</v>
      </c>
      <c r="L80">
        <v>1</v>
      </c>
      <c r="M80">
        <v>1</v>
      </c>
      <c r="N80">
        <v>1</v>
      </c>
      <c r="O80">
        <f t="shared" si="7"/>
        <v>10</v>
      </c>
      <c r="P80" s="51">
        <f t="shared" si="8"/>
        <v>0</v>
      </c>
      <c r="Q80" s="30">
        <f>SUM(P61:P80)</f>
        <v>0</v>
      </c>
      <c r="R80" s="31">
        <f>ROUND(Q80/20*100,0)</f>
        <v>0</v>
      </c>
      <c r="Z80" s="24" t="s">
        <v>164</v>
      </c>
      <c r="AA80" s="49">
        <f t="shared" si="9"/>
        <v>0</v>
      </c>
      <c r="AB80">
        <f t="shared" si="5"/>
        <v>0</v>
      </c>
    </row>
    <row r="81" spans="4:28" ht="24" thickBot="1">
      <c r="D81" s="32" t="s">
        <v>165</v>
      </c>
      <c r="P81" s="33">
        <f>SUM(P1:P80)</f>
        <v>0</v>
      </c>
      <c r="Q81" s="36">
        <f>ROUND(P81/80*100,0)</f>
        <v>0</v>
      </c>
      <c r="R81" s="37" t="s">
        <v>121</v>
      </c>
      <c r="AA81">
        <f>SUM(AA1:AA80)</f>
        <v>0</v>
      </c>
      <c r="AB81">
        <f>SUM(AB1:AB80)</f>
        <v>0</v>
      </c>
    </row>
    <row r="101" ht="15">
      <c r="P101" s="49"/>
    </row>
  </sheetData>
  <sheetProtection password="EFA8" sheet="1" objects="1" scenarios="1"/>
  <mergeCells count="1">
    <mergeCell ref="Q1:R1"/>
  </mergeCells>
  <printOptions/>
  <pageMargins left="0.7" right="0.7" top="0.75" bottom="0.75" header="0.3" footer="0.3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regnier</dc:creator>
  <cp:keywords/>
  <dc:description/>
  <cp:lastModifiedBy>Mon</cp:lastModifiedBy>
  <dcterms:created xsi:type="dcterms:W3CDTF">2013-11-13T13:15:16Z</dcterms:created>
  <dcterms:modified xsi:type="dcterms:W3CDTF">2014-05-12T16:41:36Z</dcterms:modified>
  <cp:category/>
  <cp:version/>
  <cp:contentType/>
  <cp:contentStatus/>
</cp:coreProperties>
</file>