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<sst xmlns="http://schemas.openxmlformats.org/spreadsheetml/2006/main" count="14" uniqueCount="9">
  <si>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t (s)</t>
  </si>
  <si>
    <t>P (hPa)</t>
  </si>
  <si>
    <t>volume de vinaigre 80 mL</t>
  </si>
  <si>
    <t>hydrogénocarbonate 1 g</t>
  </si>
  <si>
    <t xml:space="preserve"> </t>
  </si>
  <si>
    <t>T(°C)</t>
  </si>
  <si>
    <t>volume de vinaigre 80 mL+80 mL eau</t>
  </si>
  <si>
    <t>xt (mol)</t>
  </si>
  <si>
    <t>diluée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</si>
</sst>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8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5.5"/>
      <name val="Arial"/>
      <family val="0"/>
    </font>
    <font>
      <sz val="11.25"/>
      <name val="Arial"/>
      <family val="2"/>
    </font>
    <font>
      <b/>
      <sz val="15.75"/>
      <name val="Arial"/>
      <family val="0"/>
    </font>
    <font>
      <sz val="15.75"/>
      <name val="Arial"/>
      <family val="0"/>
    </font>
    <font>
      <sz val="14.75"/>
      <name val="Arial"/>
      <family val="0"/>
    </font>
    <font>
      <sz val="14.25"/>
      <name val="Comic Sans MS"/>
      <family val="4"/>
    </font>
    <font>
      <b/>
      <sz val="14.25"/>
      <name val="Arial"/>
      <family val="0"/>
    </font>
    <font>
      <b/>
      <sz val="14.25"/>
      <name val="Comic Sans MS"/>
      <family val="4"/>
    </font>
    <font>
      <sz val="14.25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sz val="9.25"/>
      <name val="Comic Sans MS"/>
      <family val="4"/>
    </font>
    <font>
      <b/>
      <sz val="9.25"/>
      <name val="Comic Sans MS"/>
      <family val="4"/>
    </font>
    <font>
      <b/>
      <sz val="10.75"/>
      <name val="Comic Sans MS"/>
      <family val="4"/>
    </font>
    <font>
      <b/>
      <sz val="12.5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P=f(t), influence de T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4075"/>
          <c:w val="0.899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P(hPa) à 22°C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Feuil1!$C$4:$AI$4</c:f>
              <c:numCache>
                <c:ptCount val="33"/>
              </c:numCache>
            </c:numRef>
          </c:yVal>
          <c:smooth val="0"/>
        </c:ser>
        <c:ser>
          <c:idx val="1"/>
          <c:order val="1"/>
          <c:tx>
            <c:v>P(hPa) à 5°C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Feuil1!$C$5:$AI$5</c:f>
              <c:numCache>
                <c:ptCount val="33"/>
              </c:numCache>
            </c:numRef>
          </c:yVal>
          <c:smooth val="0"/>
        </c:ser>
        <c:axId val="1822376"/>
        <c:axId val="16401385"/>
      </c:scatterChart>
      <c:valAx>
        <c:axId val="1822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t(s)</a:t>
                </a:r>
              </a:p>
            </c:rich>
          </c:tx>
          <c:layout>
            <c:manualLayout>
              <c:xMode val="factor"/>
              <c:yMode val="factor"/>
              <c:x val="0.065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1385"/>
        <c:crosses val="autoZero"/>
        <c:crossBetween val="midCat"/>
        <c:dispUnits/>
        <c:majorUnit val="30"/>
        <c:minorUnit val="10"/>
      </c:valAx>
      <c:valAx>
        <c:axId val="16401385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P(hPa)</a:t>
                </a:r>
              </a:p>
            </c:rich>
          </c:tx>
          <c:layout>
            <c:manualLayout>
              <c:xMode val="factor"/>
              <c:yMode val="factor"/>
              <c:x val="0.05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376"/>
        <c:crosses val="autoZero"/>
        <c:crossBetween val="midCat"/>
        <c:dispUnits/>
        <c:minorUnit val="21.548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50375"/>
          <c:w val="0.23975"/>
          <c:h val="0.1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P=f(t), influence de C</a:t>
            </a:r>
          </a:p>
        </c:rich>
      </c:tx>
      <c:layout>
        <c:manualLayout>
          <c:xMode val="factor"/>
          <c:yMode val="factor"/>
          <c:x val="0.05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1375"/>
          <c:w val="0.743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P (hPa)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Feuil1!$C$4:$AI$4</c:f>
              <c:numCache>
                <c:ptCount val="33"/>
              </c:numCache>
            </c:numRef>
          </c:yVal>
          <c:smooth val="0"/>
        </c:ser>
        <c:ser>
          <c:idx val="1"/>
          <c:order val="1"/>
          <c:tx>
            <c:strRef>
              <c:f>Feuil1!$B$7</c:f>
              <c:strCache>
                <c:ptCount val="1"/>
                <c:pt idx="0">
                  <c:v>P (hPa)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Feuil1!$C$7:$AI$7</c:f>
              <c:numCache>
                <c:ptCount val="33"/>
              </c:numCache>
            </c:numRef>
          </c:yVal>
          <c:smooth val="0"/>
        </c:ser>
        <c:axId val="13394738"/>
        <c:axId val="53443779"/>
      </c:scatterChart>
      <c:valAx>
        <c:axId val="1339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43779"/>
        <c:crosses val="autoZero"/>
        <c:crossBetween val="midCat"/>
        <c:dispUnits/>
      </c:valAx>
      <c:valAx>
        <c:axId val="5344377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P(hPa)</a:t>
                </a:r>
              </a:p>
            </c:rich>
          </c:tx>
          <c:layout>
            <c:manualLayout>
              <c:xMode val="factor"/>
              <c:yMode val="factor"/>
              <c:x val="0.080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394738"/>
        <c:crosses val="autoZero"/>
        <c:crossBetween val="midCat"/>
        <c:dispUnits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/>
              <a:t>Influence de la température sur l'avancement</a:t>
            </a:r>
          </a:p>
        </c:rich>
      </c:tx>
      <c:layout>
        <c:manualLayout>
          <c:xMode val="factor"/>
          <c:yMode val="factor"/>
          <c:x val="0.005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2285"/>
          <c:w val="0.57375"/>
          <c:h val="0.62275"/>
        </c:manualLayout>
      </c:layout>
      <c:scatterChart>
        <c:scatterStyle val="smoothMarker"/>
        <c:varyColors val="0"/>
        <c:ser>
          <c:idx val="0"/>
          <c:order val="0"/>
          <c:tx>
            <c:v>x (mol) à 22°C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Feuil1!$C$9:$AI$9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x (mol) à 5°C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Feuil1!$C$10:$AI$10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11231964"/>
        <c:axId val="33978813"/>
      </c:scatterChart>
      <c:valAx>
        <c:axId val="1123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0.058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3978813"/>
        <c:crosses val="autoZero"/>
        <c:crossBetween val="midCat"/>
        <c:dispUnits/>
      </c:valAx>
      <c:valAx>
        <c:axId val="33978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x(t)</a:t>
                </a:r>
              </a:p>
            </c:rich>
          </c:tx>
          <c:layout>
            <c:manualLayout>
              <c:xMode val="factor"/>
              <c:yMode val="factor"/>
              <c:x val="0.0025"/>
              <c:y val="0.1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12319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25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25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Influence de la concentration sur l'avancement</a:t>
            </a:r>
          </a:p>
        </c:rich>
      </c:tx>
      <c:layout>
        <c:manualLayout>
          <c:xMode val="factor"/>
          <c:yMode val="factor"/>
          <c:x val="0.010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9"/>
          <c:w val="0.613"/>
          <c:h val="0.67575"/>
        </c:manualLayout>
      </c:layout>
      <c:scatterChart>
        <c:scatterStyle val="lineMarker"/>
        <c:varyColors val="0"/>
        <c:ser>
          <c:idx val="0"/>
          <c:order val="0"/>
          <c:tx>
            <c:v>x(mol) solution non diluée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Feuil1!$C$9:$AI$9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x(mol) solution diluée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Feuil1!$C$3:$AI$3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Feuil1!$C$11:$AI$11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37373862"/>
        <c:axId val="820439"/>
      </c:scatterChart>
      <c:valAx>
        <c:axId val="37373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68"/>
              <c:y val="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820439"/>
        <c:crosses val="autoZero"/>
        <c:crossBetween val="midCat"/>
        <c:dispUnits/>
      </c:valAx>
      <c:valAx>
        <c:axId val="82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x(mol)</a:t>
                </a:r>
              </a:p>
            </c:rich>
          </c:tx>
          <c:layout>
            <c:manualLayout>
              <c:xMode val="factor"/>
              <c:yMode val="factor"/>
              <c:x val="0.1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373738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2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15</xdr:row>
      <xdr:rowOff>66675</xdr:rowOff>
    </xdr:from>
    <xdr:to>
      <xdr:col>9</xdr:col>
      <xdr:colOff>485775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428625" y="2495550"/>
        <a:ext cx="5648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32</xdr:row>
      <xdr:rowOff>28575</xdr:rowOff>
    </xdr:from>
    <xdr:to>
      <xdr:col>9</xdr:col>
      <xdr:colOff>495300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419100" y="5210175"/>
        <a:ext cx="5667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53</xdr:row>
      <xdr:rowOff>38100</xdr:rowOff>
    </xdr:from>
    <xdr:to>
      <xdr:col>9</xdr:col>
      <xdr:colOff>19050</xdr:colOff>
      <xdr:row>70</xdr:row>
      <xdr:rowOff>123825</xdr:rowOff>
    </xdr:to>
    <xdr:graphicFrame>
      <xdr:nvGraphicFramePr>
        <xdr:cNvPr id="3" name="Chart 4"/>
        <xdr:cNvGraphicFramePr/>
      </xdr:nvGraphicFramePr>
      <xdr:xfrm>
        <a:off x="466725" y="8620125"/>
        <a:ext cx="51435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71</xdr:row>
      <xdr:rowOff>28575</xdr:rowOff>
    </xdr:from>
    <xdr:to>
      <xdr:col>8</xdr:col>
      <xdr:colOff>571500</xdr:colOff>
      <xdr:row>89</xdr:row>
      <xdr:rowOff>19050</xdr:rowOff>
    </xdr:to>
    <xdr:graphicFrame>
      <xdr:nvGraphicFramePr>
        <xdr:cNvPr id="4" name="Chart 5"/>
        <xdr:cNvGraphicFramePr/>
      </xdr:nvGraphicFramePr>
      <xdr:xfrm>
        <a:off x="514350" y="11525250"/>
        <a:ext cx="50673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"/>
  <sheetViews>
    <sheetView tabSelected="1" workbookViewId="0" topLeftCell="A1">
      <selection activeCell="C7" sqref="C7:AI7"/>
    </sheetView>
  </sheetViews>
  <sheetFormatPr defaultColWidth="11.421875" defaultRowHeight="12.75"/>
  <cols>
    <col min="1" max="1" width="11.421875" style="2" customWidth="1"/>
    <col min="3" max="11" width="8.7109375" style="0" customWidth="1"/>
  </cols>
  <sheetData>
    <row r="2" spans="1:8" ht="12.75">
      <c r="A2" s="2" t="s">
        <v>5</v>
      </c>
      <c r="B2" t="s">
        <v>2</v>
      </c>
      <c r="E2" t="s">
        <v>3</v>
      </c>
      <c r="H2" t="s">
        <v>4</v>
      </c>
    </row>
    <row r="3" spans="2:35" ht="12.75">
      <c r="B3" s="1" t="s">
        <v>0</v>
      </c>
      <c r="C3" s="1">
        <v>0</v>
      </c>
      <c r="D3" s="1">
        <f>C3+10</f>
        <v>10</v>
      </c>
      <c r="E3" s="1">
        <f aca="true" t="shared" si="0" ref="E3:AI3">D3+10</f>
        <v>20</v>
      </c>
      <c r="F3" s="1">
        <f t="shared" si="0"/>
        <v>30</v>
      </c>
      <c r="G3" s="1">
        <f t="shared" si="0"/>
        <v>40</v>
      </c>
      <c r="H3" s="1">
        <f t="shared" si="0"/>
        <v>50</v>
      </c>
      <c r="I3" s="1">
        <f t="shared" si="0"/>
        <v>60</v>
      </c>
      <c r="J3" s="1">
        <f t="shared" si="0"/>
        <v>70</v>
      </c>
      <c r="K3" s="1">
        <f t="shared" si="0"/>
        <v>80</v>
      </c>
      <c r="L3" s="1">
        <f t="shared" si="0"/>
        <v>90</v>
      </c>
      <c r="M3" s="1">
        <f t="shared" si="0"/>
        <v>100</v>
      </c>
      <c r="N3" s="1">
        <f t="shared" si="0"/>
        <v>110</v>
      </c>
      <c r="O3" s="1">
        <f t="shared" si="0"/>
        <v>120</v>
      </c>
      <c r="P3" s="1">
        <f t="shared" si="0"/>
        <v>130</v>
      </c>
      <c r="Q3" s="1">
        <f t="shared" si="0"/>
        <v>140</v>
      </c>
      <c r="R3" s="1">
        <f t="shared" si="0"/>
        <v>150</v>
      </c>
      <c r="S3" s="1">
        <f t="shared" si="0"/>
        <v>160</v>
      </c>
      <c r="T3" s="1">
        <f t="shared" si="0"/>
        <v>170</v>
      </c>
      <c r="U3" s="1">
        <f t="shared" si="0"/>
        <v>180</v>
      </c>
      <c r="V3" s="1">
        <f t="shared" si="0"/>
        <v>190</v>
      </c>
      <c r="W3" s="1">
        <f t="shared" si="0"/>
        <v>200</v>
      </c>
      <c r="X3" s="1">
        <f t="shared" si="0"/>
        <v>210</v>
      </c>
      <c r="Y3" s="1">
        <f t="shared" si="0"/>
        <v>220</v>
      </c>
      <c r="Z3" s="1">
        <f t="shared" si="0"/>
        <v>230</v>
      </c>
      <c r="AA3" s="1">
        <f t="shared" si="0"/>
        <v>240</v>
      </c>
      <c r="AB3" s="1">
        <f t="shared" si="0"/>
        <v>250</v>
      </c>
      <c r="AC3" s="1">
        <f t="shared" si="0"/>
        <v>260</v>
      </c>
      <c r="AD3" s="1">
        <f t="shared" si="0"/>
        <v>270</v>
      </c>
      <c r="AE3" s="1">
        <f t="shared" si="0"/>
        <v>280</v>
      </c>
      <c r="AF3" s="1">
        <f t="shared" si="0"/>
        <v>290</v>
      </c>
      <c r="AG3" s="1">
        <f t="shared" si="0"/>
        <v>300</v>
      </c>
      <c r="AH3" s="1">
        <f t="shared" si="0"/>
        <v>310</v>
      </c>
      <c r="AI3" s="1">
        <f t="shared" si="0"/>
        <v>320</v>
      </c>
    </row>
    <row r="4" spans="1:35" ht="12.75">
      <c r="A4" s="2">
        <v>22</v>
      </c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2">
        <v>5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6" ht="12.75">
      <c r="B6" t="s">
        <v>6</v>
      </c>
      <c r="F6" t="s">
        <v>3</v>
      </c>
    </row>
    <row r="7" spans="1:2" ht="12.75">
      <c r="A7" s="2">
        <v>22</v>
      </c>
      <c r="B7" s="1" t="s">
        <v>1</v>
      </c>
    </row>
    <row r="8" ht="12.75">
      <c r="B8" s="1"/>
    </row>
    <row r="9" spans="1:35" ht="12.75">
      <c r="A9" s="2">
        <v>22</v>
      </c>
      <c r="B9" t="s">
        <v>7</v>
      </c>
      <c r="C9">
        <f>(C4-$C$4)*0.05/(8.314*295)</f>
        <v>0</v>
      </c>
      <c r="D9">
        <f aca="true" t="shared" si="1" ref="D9:AI9">(D4-$C$4)*0.05/(8.314*295)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</row>
    <row r="10" spans="1:35" ht="12.75">
      <c r="A10" s="2">
        <v>5</v>
      </c>
      <c r="B10" t="s">
        <v>7</v>
      </c>
      <c r="C10">
        <f>(C5-$C$5)*0.05/(8.314*278)</f>
        <v>0</v>
      </c>
      <c r="D10">
        <f aca="true" t="shared" si="2" ref="D10:AI10">(D5-$C$5)*0.05/(8.314*278)</f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  <c r="S10">
        <f t="shared" si="2"/>
        <v>0</v>
      </c>
      <c r="T10">
        <f t="shared" si="2"/>
        <v>0</v>
      </c>
      <c r="U10">
        <f t="shared" si="2"/>
        <v>0</v>
      </c>
      <c r="V10">
        <f t="shared" si="2"/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</row>
    <row r="11" spans="1:35" ht="12.75">
      <c r="A11" s="2" t="s">
        <v>8</v>
      </c>
      <c r="B11" t="s">
        <v>7</v>
      </c>
      <c r="C11">
        <f>(C7-$C$7)*0.049/(8.314*295)</f>
        <v>0</v>
      </c>
      <c r="D11">
        <f aca="true" t="shared" si="3" ref="D11:AI11">(D7-$C$7)*0.049/(8.314*295)</f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W11">
        <f t="shared" si="3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  <c r="AB11">
        <f t="shared" si="3"/>
        <v>0</v>
      </c>
      <c r="AC11">
        <f t="shared" si="3"/>
        <v>0</v>
      </c>
      <c r="AD11">
        <f t="shared" si="3"/>
        <v>0</v>
      </c>
      <c r="AE11">
        <f t="shared" si="3"/>
        <v>0</v>
      </c>
      <c r="AF11">
        <f t="shared" si="3"/>
        <v>0</v>
      </c>
      <c r="AG11">
        <f t="shared" si="3"/>
        <v>0</v>
      </c>
      <c r="AH11">
        <f t="shared" si="3"/>
        <v>0</v>
      </c>
      <c r="AI11">
        <f t="shared" si="3"/>
        <v>0</v>
      </c>
    </row>
  </sheetData>
  <printOptions/>
  <pageMargins left="0.75" right="0.75" top="0.6" bottom="0.79" header="0.4921259845" footer="0.4921259845"/>
  <pageSetup horizontalDpi="300" verticalDpi="300" orientation="landscape" paperSize="9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Alchimie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HALOGEN Amédée Ratée</dc:creator>
  <cp:keywords/>
  <dc:description/>
  <cp:lastModifiedBy>HALOGEN Amédée Ratée</cp:lastModifiedBy>
  <cp:lastPrinted>2002-08-29T09:24:02Z</cp:lastPrinted>
  <dcterms:created xsi:type="dcterms:W3CDTF">2002-06-20T14:57:18Z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